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<sst xmlns="http://schemas.openxmlformats.org/spreadsheetml/2006/main" count="715" uniqueCount="309">
  <si>
    <t>聂荣县2018年贫困县脱贫攻坚整合资金项目投资及受益明细表</t>
  </si>
  <si>
    <t>序号</t>
  </si>
  <si>
    <t>县（区)、乡（镇）名称</t>
  </si>
  <si>
    <t>项目名称</t>
  </si>
  <si>
    <r>
      <rPr>
        <b/>
        <sz val="10"/>
        <rFont val="宋体"/>
        <family val="0"/>
      </rPr>
      <t>建设地点</t>
    </r>
    <r>
      <rPr>
        <sz val="10"/>
        <rFont val="宋体"/>
        <family val="0"/>
      </rPr>
      <t>（所在乡村名）</t>
    </r>
  </si>
  <si>
    <t>项目建设内容</t>
  </si>
  <si>
    <t>项目主管部门</t>
  </si>
  <si>
    <t>项目责任人</t>
  </si>
  <si>
    <t>项目期限（月）</t>
  </si>
  <si>
    <t>总投资</t>
  </si>
  <si>
    <t>投资计划(万元)</t>
  </si>
  <si>
    <t>项目预计年均实现收益（万元）</t>
  </si>
  <si>
    <r>
      <rPr>
        <b/>
        <sz val="10"/>
        <rFont val="宋体"/>
        <family val="0"/>
      </rPr>
      <t>项目受益群众户</t>
    </r>
    <r>
      <rPr>
        <sz val="10"/>
        <rFont val="宋体"/>
        <family val="0"/>
      </rPr>
      <t>(户)</t>
    </r>
  </si>
  <si>
    <r>
      <rPr>
        <b/>
        <sz val="10"/>
        <rFont val="宋体"/>
        <family val="0"/>
      </rPr>
      <t>项目受益总人口</t>
    </r>
    <r>
      <rPr>
        <sz val="10"/>
        <rFont val="宋体"/>
        <family val="0"/>
      </rPr>
      <t>(人)</t>
    </r>
  </si>
  <si>
    <t>其中</t>
  </si>
  <si>
    <t>备注</t>
  </si>
  <si>
    <t>开工时间</t>
  </si>
  <si>
    <t>竣工时间</t>
  </si>
  <si>
    <t>中央资金</t>
  </si>
  <si>
    <t>自治区资金</t>
  </si>
  <si>
    <t>地（市）级资金</t>
  </si>
  <si>
    <t xml:space="preserve">县本级资金  </t>
  </si>
  <si>
    <t>援藏资金</t>
  </si>
  <si>
    <t>银行贷款</t>
  </si>
  <si>
    <t xml:space="preserve">项目单位自筹   </t>
  </si>
  <si>
    <t>受益贫困户数</t>
  </si>
  <si>
    <t>受益贫困人口数</t>
  </si>
  <si>
    <t>其中：脱贫贫困人数</t>
  </si>
  <si>
    <t>合 计</t>
  </si>
  <si>
    <t>汇总</t>
  </si>
  <si>
    <t>一、生产发展（含产业项目）类</t>
  </si>
  <si>
    <t>聂荣县</t>
  </si>
  <si>
    <t>聂荣县永曲乡仓琼玛扶贫牦牛标准化养殖场项目</t>
  </si>
  <si>
    <t>永曲乡仓琼玛</t>
  </si>
  <si>
    <t>犊牛、育成、青年牛舍600平方米；干奶、育肥牛舍500平方米：，泌乳牛舍2500平方米；饲草料库房150平方米；消毒室48平方米；防疫室101.43平方米及总平附属等。</t>
  </si>
  <si>
    <t>聂荣县农牧局</t>
  </si>
  <si>
    <t>巴桑次仁</t>
  </si>
  <si>
    <t>（中央财政扶贫发展资金100.13）（自治区财政专项扶贫发展资金537.2）</t>
  </si>
  <si>
    <t>项目总投资为：1299.9万元其中2018年投入整合资金637.33万元其余资金不在整合范围内</t>
  </si>
  <si>
    <t>聂荣县查当乡嘎拉牧场扶贫扩建产业项目</t>
  </si>
  <si>
    <t>查当乡6村</t>
  </si>
  <si>
    <t>1~11#楼建筑面积2550.98平方米；室外附属1项及设备购置等。</t>
  </si>
  <si>
    <t>自治区财政专项扶贫发展资金</t>
  </si>
  <si>
    <t>项目总投资为：1199.41万元；其中2018年投入整合资金564万元其余资金不在整合范围内</t>
  </si>
  <si>
    <t>聂荣县色庆乡28村扶贫高标准化牦牛养殖场建设扶贫项目</t>
  </si>
  <si>
    <t>色庆乡28村</t>
  </si>
  <si>
    <t>育成牛舍1047.87平方米；水泵房149.94平方米；消毒室28.6平方米及附属设施；设备及工器具购置费；购置绵羊等。</t>
  </si>
  <si>
    <t>中央财政扶贫发展资金19.75      自治区财政专项扶贫发展资金262.25</t>
  </si>
  <si>
    <t>项目总投资为：598.41万元；其中2018年投入整合资金282万元，其余资金不在整合范围内</t>
  </si>
  <si>
    <t>聂荣县尼玛乡2村一乡一社绵羊养殖场二期</t>
  </si>
  <si>
    <t>尼玛乡2村</t>
  </si>
  <si>
    <t>幼羊羊圈、育肥羊圈、育成羊圈、泌乳母羊羊圈1898.79平方米；综合用房112.84平方米，消毒室28.6平方米及附属设施；设备及工器具购置、购买绵羊等</t>
  </si>
  <si>
    <t>中央财政扶贫发展资金</t>
  </si>
  <si>
    <t>项目总投资为：799.94万元；其中投入整合资金376，其余资金不在整合范围内</t>
  </si>
  <si>
    <t>聂荣县桑荣乡一乡一社绵羊养殖场二期扶贫建设项目</t>
  </si>
  <si>
    <t>桑荣乡</t>
  </si>
  <si>
    <t>1~5#楼建筑面积1772.91平方米；堆粪池1座；室外附属1项及设备购置费</t>
  </si>
  <si>
    <t>项目总投资为：799.87万元；其中2018年投入整合资金376万元，其余资金不在整合范围内</t>
  </si>
  <si>
    <t>聂荣县牲畜寄畜项目</t>
  </si>
  <si>
    <t>十个乡镇</t>
  </si>
  <si>
    <t>购置牲畜4200头</t>
  </si>
  <si>
    <t>项目总投资为：2400万元；其中投入整合资金1128万元，其余资金不在整合范围内</t>
  </si>
  <si>
    <t>聂荣县易地搬迁点小型养殖场建设项目</t>
  </si>
  <si>
    <t>19个异地搬迁点</t>
  </si>
  <si>
    <t>在19个集中搬迁点，每个集中搬迁点按照每户30头标准新建小型养殖场，通过养殖牲畜已远肉近奶以订单形式向嘎确牧场长期供应畜产品</t>
  </si>
  <si>
    <t>中央财政专项扶贫发展资金</t>
  </si>
  <si>
    <t>项目总投资为：5200万元；其中2018年投入整合资金2444万元，其余资金不在整合范围内</t>
  </si>
  <si>
    <t>聂荣镇8村扶贫牦牛养殖场产业项目</t>
  </si>
  <si>
    <t>聂荣镇</t>
  </si>
  <si>
    <t>新建泌乳牛舍、犊牛、育成舍、育肥舍、饲草料库房及相关附属设施设备</t>
  </si>
  <si>
    <t>项目总投资为：999.89万元其中2018年投入整合资金470万元，其余资金不在整合范围内</t>
  </si>
  <si>
    <t>聂荣县当木江乡7村扶贫牦牛养殖场产业项目</t>
  </si>
  <si>
    <t>当木江乡</t>
  </si>
  <si>
    <t>（自治区财政专项扶贫发展资金450.25；中央财政专项扶贫发展资金19.75）</t>
  </si>
  <si>
    <t>项目总投资为：999.27万元；其中2018年投入整合资金470万元，其余资金不在整合范围内</t>
  </si>
  <si>
    <t>聂荣县下曲乡11村牦牛养殖场建设项目</t>
  </si>
  <si>
    <t>下曲乡11村</t>
  </si>
  <si>
    <t>本工程犊牛、育成、青年、干奶、育肥牛舍1#2#建筑面积300平方米，泌乳牛舍1#2#建筑面积600平方米，种公牛舍300平方米，饲草料库房300平方米，消毒室48平方米以及总平及其他附属工程（硬化1270平方米，围墙329米，总平给排水及电气1项，化粪池1项，机井70米，保温房1项）</t>
  </si>
  <si>
    <t>（中央财政专项扶贫资金141；自治区财政专项扶贫发展资金94）</t>
  </si>
  <si>
    <t>项目总投资为：499.74万元；其中2018年投入整合资金235万元，其余资金不在整合范围内</t>
  </si>
  <si>
    <t>聂荣县下曲乡4、5村合作社牦牛养殖场建设项目</t>
  </si>
  <si>
    <t>下曲乡4。5村易地搬迁点</t>
  </si>
  <si>
    <t>本工程犊牛、育成、青年、干奶、育肥牛舍1#2#建筑面积300平方米，泌乳牛舍1#2#建筑面积600平方米，种公牛舍300平方米，饲草料库房300平方米，消毒室48平方米以及总平及其他附属工程（硬化1648平方米，围墙323米，总平给排水及电气1项，化粪池1项，机井70米，保温房1项）</t>
  </si>
  <si>
    <t>项目总投资为：447.92万元其中2018年投入整合资金211.5万元，其余资金不在整合范围内</t>
  </si>
  <si>
    <t>聂荣县仓琼玛扶贫牦牛养殖场建设项目</t>
  </si>
  <si>
    <t>索雄乡旦玛曲尼合作社</t>
  </si>
  <si>
    <t>本工程犊牛、育成、青年、干奶、育肥牛舍1#2#建筑面积600平方米，泌乳牛舍1#2#建筑面积600平方米，种公牛舍300平方米，饲草料库房300平方米，消毒室48平方米以及总平及其他附属工程（硬化2250平方米，围墙375米，总平给排水及电气1项，化粪池1项，机井70米，保温房1项）</t>
  </si>
  <si>
    <t>中央财政专项扶贫资金</t>
  </si>
  <si>
    <t>项目总投资为：599.96万元，其中2018年投入整合资金282万元，其余资金不在整合范围内</t>
  </si>
  <si>
    <t>聂荣县永曲乡11村扶贫牦牛养殖场建设项目</t>
  </si>
  <si>
    <t>永曲乡11村</t>
  </si>
  <si>
    <t>犊牛、育成、青年、干奶、育肥牛舍150平方米；泌乳牛舍900平方米；消毒室48平方米；防疫室151.11平方米及总平附属等</t>
  </si>
  <si>
    <t>项目总投资为：499.95万元，其中2018年投入整合资金235万元，其余资金不在整合范围内</t>
  </si>
  <si>
    <t>聂荣县白雄乡9村扶贫牦牛养殖场产业项目</t>
  </si>
  <si>
    <t>白雄雄乡9村</t>
  </si>
  <si>
    <t>（中央财政以工代赈资金347.4）（自治区财政专项扶贫发展资金28.6）</t>
  </si>
  <si>
    <t>项目总投资为：799.76万元，其中2018年投入整合资金376万元，其余资金不在整合范围内</t>
  </si>
  <si>
    <t>聂荣县尼玛乡15村畜产品合作社扩建项目</t>
  </si>
  <si>
    <t>尼玛乡16村</t>
  </si>
  <si>
    <t>奶制品加工房184平方米、附属设施及设备工具购置等</t>
  </si>
  <si>
    <t>项目总投资为：149.98万元，其中2018年投入整合资金70.5万元，其余资金不在整合范围内</t>
  </si>
  <si>
    <t>聂荣县尼玛乡16村畜产品合作社扩建项目</t>
  </si>
  <si>
    <t>尼玛乡15村</t>
  </si>
  <si>
    <t>聂荣县机械租赁建设项目</t>
  </si>
  <si>
    <t>县城</t>
  </si>
  <si>
    <t>购买50型号装载机2台；225型号挖掘机2台；260型号挖掘机2台；型号5.6米托挂车1台；型号6.5米托挂车1台‘型号6.5米自卸车20台；型号20吨压路机1台；型号Rp543L履带式摊铺机1台；拖车式小型沥青搅拌机3台。</t>
  </si>
  <si>
    <t>项目总投资为：2000万元；其中2018年投入整合资金940万元，其余资金不在整合范围内</t>
  </si>
  <si>
    <t>聂荣县异地搬迁点多种经营商品房建设项目</t>
  </si>
  <si>
    <t>易地搬迁点</t>
  </si>
  <si>
    <t>按照每个集中易地搬迁修建多种经营商品房</t>
  </si>
  <si>
    <t>项目总投资为：400万元；其中2018年投入整合资金188万元，其余资金不在整合范围内</t>
  </si>
  <si>
    <t>聂荣县嘎确牧场建材市场仓库建设项目</t>
  </si>
  <si>
    <t>县牧场</t>
  </si>
  <si>
    <t>新建室内硬化2400平方米，道路硬化560平方米、钢筋料场630平方米、库房门回车场630平方米、水泥仓库2400平方米、变压器及线路、输送带2个、航吊1座。</t>
  </si>
  <si>
    <t>（自治区财政专项扶贫资金106.1；自治区财政少数民族2）</t>
  </si>
  <si>
    <t>项目总投资为：282.515万元；其中2018年投入整合资金108.1万元，其余资金不在整合范围内</t>
  </si>
  <si>
    <t>聂荣县扶贫综合一体化商贸中心建设项目</t>
  </si>
  <si>
    <t>新建扶贫综合一体化商贸中心一栋</t>
  </si>
  <si>
    <t>项目总投资为：3130万元；其中2018年投入整合资金1471.1万元，其余资金不在整合范围内</t>
  </si>
  <si>
    <t>聂荣县尼玛乡温泉度假村扶贫项目</t>
  </si>
  <si>
    <t>尼玛乡4.5村</t>
  </si>
  <si>
    <t>新建度假村3101.5平方米、柴油发电机房47.45平方米、水处理用房47.45平方米等附属工程</t>
  </si>
  <si>
    <t>项目总投资为：1999.91万元；；其中2018年投入整合资金940万元，其余资金不在整合范围内</t>
  </si>
  <si>
    <t>聂荣县嘎确牧场建设规划-奶制品冷藏、冷冻库建设项目</t>
  </si>
  <si>
    <t>1、新建奶制品冷库600平方米，购置相应设备                        2、新建奶制品冷冻库600平方米，购置相应设备</t>
  </si>
  <si>
    <t>中央财政专项扶贫发展资金（154.42）自治区财政专项扶贫发展资金（66.094）</t>
  </si>
  <si>
    <t>项目总投资为：700万元；其中2018年投入整合资金286.16万元，其余资金不在整合范围内</t>
  </si>
  <si>
    <t>聂荣县牲畜寄畜扶持项目一期</t>
  </si>
  <si>
    <t>桑荣乡、嘎确牧场、下曲乡</t>
  </si>
  <si>
    <t>购买2400头牦牛怀孕母畜），在下色庆乡、尼玛乡2个乡镇及三家合作组织中选择120户建档立卡贫困户进行寄存牲畜，并在我县西藏那曲地区聂牌商贸有限责任公司统一进行深加工销售</t>
  </si>
  <si>
    <t>项目总投资为：1050万元；其中2018年投入整合资金1050万元，其余资金不在整合范围内</t>
  </si>
  <si>
    <t>聂荣县民族手工艺加工厂房建设项目</t>
  </si>
  <si>
    <t>聂荣县县城、色庆乡、下曲乡</t>
  </si>
  <si>
    <t>当木江乡加工厂房200平米、扩建下曲乡、色庆乡民族手工加工房</t>
  </si>
  <si>
    <t>项目总投资为：300万元；其中2018年投入整合资金122.836万元，其余资金不在整合范围内</t>
  </si>
  <si>
    <t>聂荣县牲畜寄畜扶持项目二期</t>
  </si>
  <si>
    <t>色庆乡、尼玛乡</t>
  </si>
  <si>
    <t>聂荣县万亩千畜高标准牦牛养殖场建设项目</t>
  </si>
  <si>
    <t>新建繁育牛舍建设面积3501.1平方米，干草棚1113.25平方米，精料库451.4平方米，生物质燃料生产车间1125平方米，育肥牛舍3501.1平方米以及硬化、运动场、排水沟等附属工程。</t>
  </si>
  <si>
    <t>项目总投资为：5999万元；其中2018年投入整合资金2568万元，其余资金不在整合范围内</t>
  </si>
  <si>
    <t>聂荣县聂荣镇扶贫小商品房建设项目</t>
  </si>
  <si>
    <t>聂荣县县城</t>
  </si>
  <si>
    <t>商业用房1964.82平方米，新建旱厕57.82平方米，观景工程1项等。</t>
  </si>
  <si>
    <t>自治区少数民族发展资金</t>
  </si>
  <si>
    <t>项目总投资为：997.58万元其中2018年投入整合资金132万元，其余资金不在整合范围内</t>
  </si>
  <si>
    <t>聂荣县尼玛乡扶贫小商品房建设项目</t>
  </si>
  <si>
    <t>尼玛乡4村</t>
  </si>
  <si>
    <t>商业用房2159.43平方米，新建旱厕57.82平方米，观景工程1项等。</t>
  </si>
  <si>
    <t>项目总投资为：999.99万元；其中2018年投入整合资金133万元，其余资金不在整合范围内</t>
  </si>
  <si>
    <t>聂荣县查当乡扶贫小商品房建设项目</t>
  </si>
  <si>
    <t>查当乡卡庆卡</t>
  </si>
  <si>
    <t>商业用房2408.74平方米，新建旱厕57.82平方米，消防水池及水泵房124.84平方米观景工程1项等。</t>
  </si>
  <si>
    <t>项目总投资为：999.96万元；其中2018年投入整合资金133万元，其余资金不在整合范围内</t>
  </si>
  <si>
    <t>县级扶贫配套资金30%</t>
  </si>
  <si>
    <t>易地搬迁项目2016年设计费28万，易地搬迁项目2018年设计费18万，2017年易地搬迁钢筋吊装机械租赁费18万，扶贫干部培训费10万，下曲乡扶贫项目房屋装修费18万，村级合作组织、养殖大户棚圈建设配套资金131万元，购置易地搬迁、产业项目拨款单8万元，嘎确牧场规划费32万，解决2017年设立扶贫绩效奖励基金不足部分32.09，产业发展扶持资金198.327万，产业项目（借畜还畜）贷款本级承担10%利息15.183，给各乡镇配备脱贫攻坚资料复印设备20万，聂荣县农业综合开发五年规划编写费15万。</t>
  </si>
  <si>
    <t>扶贫办</t>
  </si>
  <si>
    <t>桑杰卓玛</t>
  </si>
  <si>
    <t>下曲乡扶贫项目房屋装修2018/6/1</t>
  </si>
  <si>
    <t>下曲乡扶贫项目房屋装修2018/7/1</t>
  </si>
  <si>
    <t>聂财预指{2018}1号</t>
  </si>
  <si>
    <t>二、农村基础设施类</t>
  </si>
  <si>
    <t>桑荣乡亚龙村索布牧场项目</t>
  </si>
  <si>
    <t>桑荣乡亚龙村</t>
  </si>
  <si>
    <t>新建四级砂石公路项目1个8.57</t>
  </si>
  <si>
    <t>聂荣县交通运输局</t>
  </si>
  <si>
    <t>索朗边措</t>
  </si>
  <si>
    <t>中央财政车购税用于农村公路建设资金</t>
  </si>
  <si>
    <t>桑荣乡格日村杂冬纳布牧场项目</t>
  </si>
  <si>
    <t>桑荣乡格日村</t>
  </si>
  <si>
    <t>新建四级砂石公路项目1个10.2公里</t>
  </si>
  <si>
    <t>查当乡、永曲乡、下曲乡等藏药治疗温泉项目</t>
  </si>
  <si>
    <t>查当乡、永曲乡、下曲乡等</t>
  </si>
  <si>
    <t>新建四级沥青公路项目1个6公里</t>
  </si>
  <si>
    <t>2018年农村危房改造</t>
  </si>
  <si>
    <t>各乡镇</t>
  </si>
  <si>
    <t>农村危房改造</t>
  </si>
  <si>
    <t>聂荣县住房和城乡建设局</t>
  </si>
  <si>
    <t>白玛拉姆</t>
  </si>
  <si>
    <t>中央财政危房改造补助</t>
  </si>
  <si>
    <t>超出部分2.1597万元由本级配套</t>
  </si>
  <si>
    <t>4-1</t>
  </si>
  <si>
    <t>尼玛乡</t>
  </si>
  <si>
    <t>建档立卡户危房改造4户15人</t>
  </si>
  <si>
    <t>8.1913</t>
  </si>
  <si>
    <t>4</t>
  </si>
  <si>
    <t>15</t>
  </si>
  <si>
    <t>4-2</t>
  </si>
  <si>
    <t>色庆乡</t>
  </si>
  <si>
    <t>建档立卡户危房改造2户8人；非建档立卡户危房改造6户43人</t>
  </si>
  <si>
    <t>8.9581</t>
  </si>
  <si>
    <t>8</t>
  </si>
  <si>
    <t>51</t>
  </si>
  <si>
    <t>2</t>
  </si>
  <si>
    <t>4-3</t>
  </si>
  <si>
    <t>下曲乡</t>
  </si>
  <si>
    <t>建档立卡户危房改造4户22人‘非建档立卡户危房改造6户27人</t>
  </si>
  <si>
    <t>10</t>
  </si>
  <si>
    <t>49</t>
  </si>
  <si>
    <t>22</t>
  </si>
  <si>
    <t>4-4</t>
  </si>
  <si>
    <t>建档立卡户危房改造2户14人；非建档立卡户危房改造3户13人</t>
  </si>
  <si>
    <t>5</t>
  </si>
  <si>
    <t>27</t>
  </si>
  <si>
    <t>14</t>
  </si>
  <si>
    <t>4-5</t>
  </si>
  <si>
    <t>白雄乡</t>
  </si>
  <si>
    <t>建档立卡户危房改造8户31人；非建档立卡户危房改造8户41人</t>
  </si>
  <si>
    <t>16</t>
  </si>
  <si>
    <t>72</t>
  </si>
  <si>
    <t>31</t>
  </si>
  <si>
    <t>4-6</t>
  </si>
  <si>
    <t>非建档立卡户危房改造3户17人</t>
  </si>
  <si>
    <t>3</t>
  </si>
  <si>
    <t>17</t>
  </si>
  <si>
    <t>0</t>
  </si>
  <si>
    <t>4-7</t>
  </si>
  <si>
    <t>索雄乡</t>
  </si>
  <si>
    <t>非建档立卡户危房改造5户33人</t>
  </si>
  <si>
    <t>33</t>
  </si>
  <si>
    <t>4-8</t>
  </si>
  <si>
    <t>非建档立卡户危房改造6户40人</t>
  </si>
  <si>
    <t>6</t>
  </si>
  <si>
    <t>40</t>
  </si>
  <si>
    <t>4-9</t>
  </si>
  <si>
    <t>查当乡</t>
  </si>
  <si>
    <t>非建档立卡户危房改造3户20人</t>
  </si>
  <si>
    <t>20</t>
  </si>
  <si>
    <t>4-10</t>
  </si>
  <si>
    <t>永曲乡</t>
  </si>
  <si>
    <t>非建档立卡户危房改造3户22人</t>
  </si>
  <si>
    <t>合计</t>
  </si>
  <si>
    <t>已兑现</t>
  </si>
  <si>
    <t>建档立卡户危房改造20户90人；非建档立卡户43户256人</t>
  </si>
  <si>
    <t>99.6597</t>
  </si>
  <si>
    <t>三、生态保护和建设类</t>
  </si>
  <si>
    <t>2018年10634生态岗位人员，每人3500元补贴。</t>
  </si>
  <si>
    <t>聂荣县人力资源和社会保障局</t>
  </si>
  <si>
    <t>顿珠</t>
  </si>
  <si>
    <t>生态岗位</t>
  </si>
  <si>
    <t>永曲乡789人（其中：护林员0野生动物疫源疫病监测员岗位16人，湿地生态保护区管护员和监督员岗位56人，草原监督管理员431人，水生态和村级水管员岗位192人，村级公路养护岗位8人，旅游厕所保洁员岗位0人，城镇保洁员和村级村级监督员岗位81人，地址灾害群防群治5人，是否使用机动岗位0人）</t>
  </si>
  <si>
    <t>2018月8月</t>
  </si>
  <si>
    <t>中央财政农业资源及生态保护补助资金（2018年第二批生补偿脱贫岗位）中央财政森林管护和森林停伐补助（169.76）</t>
  </si>
  <si>
    <t>2018年生态岗位补助标准为3500/年/人；首次兑现岗位资金的90%,剩余10%作为年终考核奖励资金发放</t>
  </si>
  <si>
    <t>查当乡1087人（其中：护林员0野生动物疫源疫病监测员岗位54人，湿地生态保护区管护员和监督员岗位85人，草原监督管理员592人，水生态和村级水管员岗位295人，村级公路养护岗位21人，旅游厕所保洁员岗位0人，城镇保洁员和村级村级监督员岗位26人，地址灾害群防群治14人，是否使用机动岗位0人）</t>
  </si>
  <si>
    <t>中央财政农业资源及生态保护补助资金（2018年第二批生补偿脱贫岗位）中央财政森林管护和森林停伐补助（169.78）</t>
  </si>
  <si>
    <t>当木江乡584人（其中：护林员82野生动物疫源疫病监测员岗位59人，湿地生态保护区管护员和监督员岗位104人，草原监督管理员123人，水生态和村级水管员岗位201人，村级公路养护岗位12人，旅游厕所保洁员岗位0人，城镇保洁员和村级村级监督员岗位3人，地址灾害群防群治0人，是否使用机动岗位0人）</t>
  </si>
  <si>
    <t>中央财政农业资源及生态保护补助资金（2018年第二批生补偿脱贫岗位）中央财政森林管护和森林停伐补助（169.79）</t>
  </si>
  <si>
    <t>索雄乡842人（其中：护林员41野生动物疫源疫病监测员岗位55人，湿地生态保护区管护员和监督员岗位57人，草原监督管理员375人，水生态和村级水管员岗位295人，村级公路养护岗位7人，旅游厕所保洁员岗位0人，城镇保洁员和村级村级监督员岗位6人，地址灾害群防群治6人，是否使用机动岗位0人）</t>
  </si>
  <si>
    <t>中央财政农业资源及生态保护补助资金（2018年第二批生补偿脱贫岗位）中央财政森林管护和森林停伐补助（169.80）</t>
  </si>
  <si>
    <t>白雄乡1516人（其中：护林员0野生动物疫源疫病监测员岗位65人，湿地生态保护区管护员和监督员岗位137人，草原监督管理员780人，水生态和村级水管员岗位246人，村级公路养护岗位16人，旅游厕所保洁员岗位0人，城镇保洁员和村级村级监督员岗位29人，地址灾害群防群治0人，是否使用机动岗位243人）</t>
  </si>
  <si>
    <t>中央财政农业资源及生态保护补助资金（2018年第二批生补偿脱贫岗位）中央财政森林管护和森林停伐补助（169.81）</t>
  </si>
  <si>
    <r>
      <t>桑荣乡795人（其中：护林员0野生动物疫源疫病监测员岗位17人，湿地生态保护区管护员和监督员岗位34</t>
    </r>
    <r>
      <rPr>
        <sz val="8"/>
        <color indexed="8"/>
        <rFont val="宋体"/>
        <family val="0"/>
      </rPr>
      <t>人，草原监督管理员229人</t>
    </r>
    <r>
      <rPr>
        <sz val="8"/>
        <rFont val="宋体"/>
        <family val="0"/>
      </rPr>
      <t>，水生态和村级水管员岗位204人，村级公路养护岗位16人，旅游厕所保洁员岗位0人，城镇保洁员和村级村级监督员岗位45人，地址灾害群防群治7人，是否使用机动岗位243人）</t>
    </r>
  </si>
  <si>
    <t>中央财政农业资源及生态保护补助资金（2018年第二批生补偿脱贫岗位）中央财政森林管护和森林停伐补助（169.82）</t>
  </si>
  <si>
    <t>下曲乡1155人（其中：护林员105野生动物疫源疫病监测员岗位71人，湿地生态保护区管护员和监督员岗位127人，草原监督管理员299人，水生态和村级水管员岗位418人，村级公路养护岗位15人，旅游厕所保洁员岗位0人，城镇保洁员和村级村级监督员岗位120人，地址灾害群防群治0人，是否使用机动岗位0人）</t>
  </si>
  <si>
    <t>中央财政农业资源及生态保护补助资金（2018年第二批生补偿脱贫岗位）中央财政森林管护和森林停伐补助（169.83）</t>
  </si>
  <si>
    <t>聂荣镇813人（其中：护林员0野生动物疫源疫病监测员岗位48人，湿地生态保护区管护员和监督员岗位139人，草原监督管理员330人，水生态和村级水管员岗位132人，村级公路养护岗位8人，旅游厕所保洁员岗位9人，城镇保洁员和村级村级监督员岗位54人，地址灾害群防群治0人，是否使用机动岗位93人）</t>
  </si>
  <si>
    <t>中央财政农业资源及生态保护补助资金（2018年第二批生补偿脱贫岗位）中央财政森林管护和森林停伐补助（169.84）</t>
  </si>
  <si>
    <t>色庆乡1526人（其中：护林员0野生动物疫源疫病监测员岗位108人，湿地生态保护区管护员和监督员岗位106人，草原监督管理员809人，水生态和村级水管员岗位310人，村级公路养护岗位21人，旅游厕所保洁员岗位9人，城镇保洁员和村级村级监督员岗位80人，地址灾害群防群治0人，是否使用机动岗位83人）</t>
  </si>
  <si>
    <t>中央财政农业资源及生态保护补助资金（2018年第二批生补偿脱贫岗位）中央财政森林管护和森林停伐补助（169.85）</t>
  </si>
  <si>
    <t>尼玛乡1527人（其中：护林员0野生动物疫源疫病监测员岗位84人，湿地生态保护区管护员和监督员岗位148人，草原监督管理员673人，水生态和村级水管员岗位273人，村级公路养护岗位23人，旅游厕所保洁员岗位20人，城镇保洁员和村级村级监督员岗位79人，地址灾害群防群治0人，是否使用机动岗位227人）</t>
  </si>
  <si>
    <t>中央财政农业资源及生态保护补助资金（2018年第二批生补偿脱贫岗位）中央财政森林管护和森林停伐补助（169.86）</t>
  </si>
  <si>
    <t>四、政策补助类</t>
  </si>
  <si>
    <t>定向政策性扶贫补助</t>
  </si>
  <si>
    <t>人数3942人，标准260</t>
  </si>
  <si>
    <t>聂荣县扶贫办</t>
  </si>
  <si>
    <t>桑吉卓玛</t>
  </si>
  <si>
    <t>自治区财政其他农林水支出</t>
  </si>
  <si>
    <t>人数626人，标准260元</t>
  </si>
  <si>
    <t>人数267人，标准260元</t>
  </si>
  <si>
    <t>人数576人，标准260元</t>
  </si>
  <si>
    <t>人数277人，标准260元</t>
  </si>
  <si>
    <t>人数190人标准260元</t>
  </si>
  <si>
    <t>人数546人，标准260元</t>
  </si>
  <si>
    <t>人数333人，标准260元</t>
  </si>
  <si>
    <t>人数212人，标准260元</t>
  </si>
  <si>
    <t>人数339人，标准260元</t>
  </si>
  <si>
    <t>五、技能培训就业促进</t>
  </si>
  <si>
    <t>绩效奖励资金</t>
  </si>
  <si>
    <t>就业促进经费。</t>
  </si>
  <si>
    <t>自治区专项扶贫绩效奖励</t>
  </si>
  <si>
    <t>2018年上半年贫困人口技能培训补助</t>
  </si>
  <si>
    <t>牧民群众技能培训。</t>
  </si>
  <si>
    <t>自治区财政农牧民技能培训</t>
  </si>
  <si>
    <t>建筑施工208人、藏式烹饪56人，维修电工54人、中式烹饪8；培训总人数共326人，培训期数4次</t>
  </si>
  <si>
    <t>2-1</t>
  </si>
  <si>
    <t>建筑施工39人、藏式烹饪5人，维修电工9人、中式烹饪4；培训总人数共57人，培训期数4次</t>
  </si>
  <si>
    <t>2-2</t>
  </si>
  <si>
    <t>建筑施工37人、藏式烹饪13人，维修电工0人、中式烹饪0；培训总人数50人培训期数4次</t>
  </si>
  <si>
    <t>2-3</t>
  </si>
  <si>
    <t>建筑施工22人、藏式烹饪6人，维修电工1人、中式烹饪0；培训总人数共29人，培训期数4次</t>
  </si>
  <si>
    <t>2-4</t>
  </si>
  <si>
    <t>建筑施工3人、藏式烹饪0人，维修电工16人、中式烹饪0；培训总人数共19人，培训期数4次</t>
  </si>
  <si>
    <t>2-5</t>
  </si>
  <si>
    <t>建筑施工32人、藏式烹饪8人，维修电工3人、中式烹饪0；培训总人数共43人，培训期数4次</t>
  </si>
  <si>
    <t>2-6</t>
  </si>
  <si>
    <t>建筑施工22人、藏式烹饪7人，维修电工10人、中式烹饪2；培训总人数共41人，培训期数4次</t>
  </si>
  <si>
    <t>2-7</t>
  </si>
  <si>
    <t>建筑施工0人、藏式烹饪0人，维修电工0人、中式烹饪1；培训总人数共1人，培训期数4次</t>
  </si>
  <si>
    <t>2-8</t>
  </si>
  <si>
    <t>建筑施工39人、藏式烹饪0人，维修电工2人、中式烹饪0；培训总人数共41人，培训期数4次</t>
  </si>
  <si>
    <t>2-9</t>
  </si>
  <si>
    <t>建筑施工7人、藏式烹饪7人，维修电工4人、中式烹饪0；培训总人数共18人，培训期数4次</t>
  </si>
  <si>
    <t>2-10</t>
  </si>
  <si>
    <t>建筑施工7人、藏式烹饪10人，维修电工9人、中式烹饪1；培训总人数共27人，培训期数4次</t>
  </si>
  <si>
    <t>六、贷款资金合计</t>
  </si>
  <si>
    <t>贷款资金贴息</t>
  </si>
  <si>
    <t>农牧民贴息贷款</t>
  </si>
  <si>
    <t>中央财政少数民族发展资金</t>
  </si>
  <si>
    <t>493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</si>
</sst>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 "/>
    <numFmt numFmtId="179" formatCode="0_);[Red]\(0\)"/>
    <numFmt numFmtId="180" formatCode="0.00_ "/>
  </numFmts>
  <fonts count="53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Protection="0">
      <alignment vertical="center"/>
    </xf>
    <xf numFmtId="0" fontId="0" fillId="0" borderId="0" applyProtection="0">
      <alignment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6" fillId="0" borderId="0" applyProtection="0">
      <alignment/>
    </xf>
    <xf numFmtId="0" fontId="31" fillId="32" borderId="0" applyNumberFormat="0" applyBorder="0" applyAlignment="0" applyProtection="0"/>
    <xf numFmtId="0" fontId="7" fillId="0" borderId="0" applyProtection="0">
      <alignment/>
    </xf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57" fontId="49" fillId="33" borderId="10" xfId="0" applyNumberFormat="1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57" fontId="49" fillId="33" borderId="14" xfId="0" applyNumberFormat="1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51" fillId="34" borderId="11" xfId="64" applyNumberFormat="1" applyFont="1" applyFill="1" applyBorder="1" applyAlignment="1">
      <alignment horizontal="center" vertical="center" wrapText="1"/>
    </xf>
    <xf numFmtId="0" fontId="51" fillId="34" borderId="10" xfId="64" applyNumberFormat="1" applyFont="1" applyFill="1" applyBorder="1" applyAlignment="1">
      <alignment horizontal="center" vertical="center" wrapText="1"/>
    </xf>
    <xf numFmtId="0" fontId="49" fillId="33" borderId="11" xfId="64" applyNumberFormat="1" applyFont="1" applyFill="1" applyBorder="1" applyAlignment="1">
      <alignment horizontal="center" vertical="center" wrapText="1"/>
    </xf>
    <xf numFmtId="57" fontId="49" fillId="33" borderId="10" xfId="64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1" xfId="64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49" fillId="33" borderId="13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34" borderId="11" xfId="0" applyNumberFormat="1" applyFont="1" applyFill="1" applyBorder="1" applyAlignment="1">
      <alignment horizontal="center" vertical="center" wrapText="1"/>
    </xf>
    <xf numFmtId="0" fontId="50" fillId="34" borderId="12" xfId="0" applyNumberFormat="1" applyFont="1" applyFill="1" applyBorder="1" applyAlignment="1">
      <alignment horizontal="center" vertical="center" wrapText="1"/>
    </xf>
    <xf numFmtId="0" fontId="50" fillId="34" borderId="13" xfId="0" applyNumberFormat="1" applyFont="1" applyFill="1" applyBorder="1" applyAlignment="1">
      <alignment horizontal="center" vertical="center" wrapText="1"/>
    </xf>
    <xf numFmtId="0" fontId="49" fillId="33" borderId="11" xfId="66" applyNumberFormat="1" applyFont="1" applyFill="1" applyBorder="1" applyAlignment="1">
      <alignment horizontal="center" vertical="center" wrapText="1"/>
    </xf>
    <xf numFmtId="57" fontId="49" fillId="33" borderId="10" xfId="66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3" xfId="64" applyNumberFormat="1" applyFont="1" applyFill="1" applyBorder="1" applyAlignment="1">
      <alignment horizontal="center" vertical="center" wrapText="1"/>
    </xf>
    <xf numFmtId="0" fontId="49" fillId="33" borderId="10" xfId="64" applyNumberFormat="1" applyFont="1" applyFill="1" applyBorder="1" applyAlignment="1">
      <alignment horizontal="center" vertical="center" wrapText="1"/>
    </xf>
    <xf numFmtId="49" fontId="49" fillId="33" borderId="10" xfId="64" applyNumberFormat="1" applyFont="1" applyFill="1" applyBorder="1" applyAlignment="1">
      <alignment horizontal="center" vertical="center" wrapText="1"/>
    </xf>
    <xf numFmtId="49" fontId="49" fillId="33" borderId="13" xfId="64" applyNumberFormat="1" applyFont="1" applyFill="1" applyBorder="1" applyAlignment="1">
      <alignment horizontal="center" vertical="center" wrapText="1"/>
    </xf>
    <xf numFmtId="0" fontId="49" fillId="33" borderId="14" xfId="64" applyNumberFormat="1" applyFont="1" applyFill="1" applyBorder="1" applyAlignment="1">
      <alignment horizontal="center" vertical="center" wrapText="1"/>
    </xf>
    <xf numFmtId="0" fontId="49" fillId="33" borderId="13" xfId="66" applyNumberFormat="1" applyFont="1" applyFill="1" applyBorder="1" applyAlignment="1">
      <alignment horizontal="center" vertical="center" wrapText="1"/>
    </xf>
    <xf numFmtId="0" fontId="49" fillId="33" borderId="10" xfId="66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178" fontId="49" fillId="33" borderId="10" xfId="0" applyNumberFormat="1" applyFont="1" applyFill="1" applyBorder="1" applyAlignment="1">
      <alignment horizontal="center" vertical="center" wrapText="1"/>
    </xf>
    <xf numFmtId="177" fontId="49" fillId="33" borderId="10" xfId="64" applyNumberFormat="1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77" fontId="49" fillId="33" borderId="10" xfId="17" applyNumberFormat="1" applyFont="1" applyFill="1" applyBorder="1" applyAlignment="1">
      <alignment horizontal="center" vertical="center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0" fontId="49" fillId="33" borderId="1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0" fontId="50" fillId="34" borderId="11" xfId="66" applyNumberFormat="1" applyFont="1" applyFill="1" applyBorder="1" applyAlignment="1">
      <alignment horizontal="center" vertical="center" wrapText="1"/>
    </xf>
    <xf numFmtId="0" fontId="50" fillId="34" borderId="10" xfId="66" applyNumberFormat="1" applyFont="1" applyFill="1" applyBorder="1" applyAlignment="1">
      <alignment horizontal="center" vertical="center" wrapText="1"/>
    </xf>
    <xf numFmtId="0" fontId="48" fillId="33" borderId="14" xfId="0" applyNumberFormat="1" applyFont="1" applyFill="1" applyBorder="1" applyAlignment="1">
      <alignment horizontal="center" vertical="center" wrapText="1"/>
    </xf>
    <xf numFmtId="0" fontId="49" fillId="33" borderId="15" xfId="64" applyNumberFormat="1" applyFont="1" applyFill="1" applyBorder="1" applyAlignment="1">
      <alignment horizontal="center" vertical="center" wrapText="1"/>
    </xf>
    <xf numFmtId="57" fontId="49" fillId="33" borderId="14" xfId="64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64" applyNumberFormat="1" applyFont="1" applyFill="1" applyBorder="1" applyAlignment="1">
      <alignment horizontal="center" vertical="center" wrapText="1"/>
    </xf>
    <xf numFmtId="0" fontId="50" fillId="34" borderId="14" xfId="0" applyNumberFormat="1" applyFont="1" applyFill="1" applyBorder="1" applyAlignment="1">
      <alignment horizontal="center" vertical="center" wrapText="1"/>
    </xf>
    <xf numFmtId="0" fontId="50" fillId="34" borderId="15" xfId="0" applyNumberFormat="1" applyFont="1" applyFill="1" applyBorder="1" applyAlignment="1">
      <alignment horizontal="center" vertical="center" wrapText="1"/>
    </xf>
    <xf numFmtId="0" fontId="50" fillId="34" borderId="21" xfId="0" applyNumberFormat="1" applyFont="1" applyFill="1" applyBorder="1" applyAlignment="1">
      <alignment horizontal="center" vertical="center" wrapText="1"/>
    </xf>
    <xf numFmtId="0" fontId="50" fillId="34" borderId="16" xfId="0" applyNumberFormat="1" applyFont="1" applyFill="1" applyBorder="1" applyAlignment="1">
      <alignment horizontal="center" vertical="center" wrapText="1"/>
    </xf>
    <xf numFmtId="0" fontId="50" fillId="34" borderId="15" xfId="64" applyNumberFormat="1" applyFont="1" applyFill="1" applyBorder="1" applyAlignment="1">
      <alignment horizontal="center" vertical="center" wrapText="1"/>
    </xf>
    <xf numFmtId="0" fontId="50" fillId="34" borderId="14" xfId="64" applyNumberFormat="1" applyFont="1" applyFill="1" applyBorder="1" applyAlignment="1">
      <alignment horizontal="center" vertical="center" wrapText="1"/>
    </xf>
    <xf numFmtId="0" fontId="50" fillId="34" borderId="10" xfId="64" applyNumberFormat="1" applyFont="1" applyFill="1" applyBorder="1" applyAlignment="1">
      <alignment horizontal="center" vertical="center" wrapText="1"/>
    </xf>
    <xf numFmtId="0" fontId="50" fillId="34" borderId="13" xfId="66" applyNumberFormat="1" applyFont="1" applyFill="1" applyBorder="1" applyAlignment="1">
      <alignment horizontal="center" vertical="center" wrapText="1"/>
    </xf>
    <xf numFmtId="0" fontId="49" fillId="33" borderId="16" xfId="66" applyNumberFormat="1" applyFont="1" applyFill="1" applyBorder="1" applyAlignment="1">
      <alignment horizontal="center" vertical="center" wrapText="1"/>
    </xf>
    <xf numFmtId="0" fontId="49" fillId="33" borderId="14" xfId="66" applyNumberFormat="1" applyFont="1" applyFill="1" applyBorder="1" applyAlignment="1">
      <alignment horizontal="center" vertical="center" wrapText="1"/>
    </xf>
    <xf numFmtId="0" fontId="49" fillId="33" borderId="22" xfId="66" applyNumberFormat="1" applyFont="1" applyFill="1" applyBorder="1" applyAlignment="1">
      <alignment horizontal="center" vertical="center" wrapText="1"/>
    </xf>
    <xf numFmtId="0" fontId="49" fillId="33" borderId="19" xfId="66" applyNumberFormat="1" applyFont="1" applyFill="1" applyBorder="1" applyAlignment="1">
      <alignment horizontal="center" vertical="center" wrapText="1"/>
    </xf>
    <xf numFmtId="57" fontId="51" fillId="34" borderId="14" xfId="64" applyNumberFormat="1" applyFont="1" applyFill="1" applyBorder="1" applyAlignment="1">
      <alignment horizontal="center" vertical="center" wrapText="1"/>
    </xf>
    <xf numFmtId="0" fontId="50" fillId="34" borderId="16" xfId="66" applyNumberFormat="1" applyFont="1" applyFill="1" applyBorder="1" applyAlignment="1">
      <alignment horizontal="center" vertical="center" wrapText="1"/>
    </xf>
    <xf numFmtId="0" fontId="50" fillId="34" borderId="14" xfId="66" applyNumberFormat="1" applyFont="1" applyFill="1" applyBorder="1" applyAlignment="1">
      <alignment horizontal="center" vertical="center" wrapText="1"/>
    </xf>
    <xf numFmtId="177" fontId="50" fillId="34" borderId="10" xfId="17" applyNumberFormat="1" applyFont="1" applyFill="1" applyBorder="1" applyAlignment="1">
      <alignment horizontal="center" vertical="center" wrapText="1"/>
    </xf>
    <xf numFmtId="178" fontId="50" fillId="34" borderId="10" xfId="0" applyNumberFormat="1" applyFont="1" applyFill="1" applyBorder="1" applyAlignment="1">
      <alignment horizontal="center" vertical="center" wrapText="1"/>
    </xf>
    <xf numFmtId="177" fontId="49" fillId="33" borderId="14" xfId="17" applyNumberFormat="1" applyFont="1" applyFill="1" applyBorder="1" applyAlignment="1">
      <alignment horizontal="center" vertical="center" wrapText="1"/>
    </xf>
    <xf numFmtId="178" fontId="49" fillId="33" borderId="14" xfId="0" applyNumberFormat="1" applyFont="1" applyFill="1" applyBorder="1" applyAlignment="1">
      <alignment horizontal="center" vertical="center" wrapText="1"/>
    </xf>
    <xf numFmtId="177" fontId="49" fillId="33" borderId="19" xfId="17" applyNumberFormat="1" applyFont="1" applyFill="1" applyBorder="1" applyAlignment="1">
      <alignment horizontal="center" vertical="center" wrapText="1"/>
    </xf>
    <xf numFmtId="178" fontId="49" fillId="33" borderId="19" xfId="0" applyNumberFormat="1" applyFont="1" applyFill="1" applyBorder="1" applyAlignment="1">
      <alignment horizontal="center" vertical="center" wrapText="1"/>
    </xf>
    <xf numFmtId="177" fontId="50" fillId="34" borderId="14" xfId="17" applyNumberFormat="1" applyFont="1" applyFill="1" applyBorder="1" applyAlignment="1">
      <alignment horizontal="center" vertical="center" wrapText="1"/>
    </xf>
    <xf numFmtId="178" fontId="50" fillId="34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常规_副本西藏自治区贫困县统筹整合使用财政涉农资金情况统计表（模版）参考表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项目投入明细_8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571500</xdr:colOff>
      <xdr:row>2</xdr:row>
      <xdr:rowOff>161925</xdr:rowOff>
    </xdr:from>
    <xdr:to>
      <xdr:col>16</xdr:col>
      <xdr:colOff>0</xdr:colOff>
      <xdr:row>2</xdr:row>
      <xdr:rowOff>161925</xdr:rowOff>
    </xdr:to>
    <xdr:sp>
      <xdr:nvSpPr>
        <xdr:cNvPr id="1" name="Line 177"/>
        <xdr:cNvSpPr>
          <a:spLocks/>
        </xdr:cNvSpPr>
      </xdr:nvSpPr>
      <xdr:spPr>
        <a:xfrm>
          <a:off x="5600700" y="102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161925</xdr:rowOff>
    </xdr:from>
    <xdr:to>
      <xdr:col>18</xdr:col>
      <xdr:colOff>228600</xdr:colOff>
      <xdr:row>2</xdr:row>
      <xdr:rowOff>161925</xdr:rowOff>
    </xdr:to>
    <xdr:sp>
      <xdr:nvSpPr>
        <xdr:cNvPr id="2" name="Line 178"/>
        <xdr:cNvSpPr>
          <a:spLocks/>
        </xdr:cNvSpPr>
      </xdr:nvSpPr>
      <xdr:spPr>
        <a:xfrm>
          <a:off x="5600700" y="102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571500</xdr:colOff>
      <xdr:row>2</xdr:row>
      <xdr:rowOff>161925</xdr:rowOff>
    </xdr:from>
    <xdr:to>
      <xdr:col>16</xdr:col>
      <xdr:colOff>0</xdr:colOff>
      <xdr:row>2</xdr:row>
      <xdr:rowOff>161925</xdr:rowOff>
    </xdr:to>
    <xdr:sp>
      <xdr:nvSpPr>
        <xdr:cNvPr id="3" name="Line 179"/>
        <xdr:cNvSpPr>
          <a:spLocks/>
        </xdr:cNvSpPr>
      </xdr:nvSpPr>
      <xdr:spPr>
        <a:xfrm>
          <a:off x="5600700" y="102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161925</xdr:rowOff>
    </xdr:from>
    <xdr:to>
      <xdr:col>18</xdr:col>
      <xdr:colOff>228600</xdr:colOff>
      <xdr:row>2</xdr:row>
      <xdr:rowOff>161925</xdr:rowOff>
    </xdr:to>
    <xdr:sp>
      <xdr:nvSpPr>
        <xdr:cNvPr id="4" name="Line 180"/>
        <xdr:cNvSpPr>
          <a:spLocks/>
        </xdr:cNvSpPr>
      </xdr:nvSpPr>
      <xdr:spPr>
        <a:xfrm>
          <a:off x="5600700" y="102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SheetLayoutView="100" workbookViewId="0" topLeftCell="A1">
      <selection activeCell="AD10" sqref="AD10"/>
    </sheetView>
  </sheetViews>
  <sheetFormatPr defaultColWidth="9.00390625" defaultRowHeight="14.25"/>
  <cols>
    <col min="1" max="1" width="5.25390625" style="0" customWidth="1"/>
    <col min="2" max="2" width="9.00390625" style="0" hidden="1" customWidth="1"/>
    <col min="3" max="3" width="13.375" style="0" customWidth="1"/>
    <col min="4" max="4" width="10.625" style="0" customWidth="1"/>
    <col min="5" max="5" width="33.625" style="0" customWidth="1"/>
    <col min="6" max="10" width="9.00390625" style="0" hidden="1" customWidth="1"/>
    <col min="11" max="11" width="10.625" style="0" customWidth="1"/>
    <col min="12" max="19" width="10.625" style="0" hidden="1" customWidth="1"/>
    <col min="20" max="21" width="10.625" style="0" customWidth="1"/>
    <col min="22" max="22" width="10.625" style="2" customWidth="1"/>
    <col min="23" max="25" width="10.625" style="0" customWidth="1"/>
    <col min="26" max="26" width="21.875" style="0" customWidth="1"/>
  </cols>
  <sheetData>
    <row r="1" spans="1:26" ht="40.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37"/>
      <c r="J2" s="38" t="s">
        <v>9</v>
      </c>
      <c r="K2" s="39"/>
      <c r="L2" s="5" t="s">
        <v>10</v>
      </c>
      <c r="M2" s="5"/>
      <c r="N2" s="5"/>
      <c r="O2" s="5"/>
      <c r="P2" s="5"/>
      <c r="Q2" s="5"/>
      <c r="R2" s="5"/>
      <c r="S2" s="5"/>
      <c r="T2" s="5" t="s">
        <v>11</v>
      </c>
      <c r="U2" s="5" t="s">
        <v>12</v>
      </c>
      <c r="V2" s="5" t="s">
        <v>13</v>
      </c>
      <c r="W2" s="5" t="s">
        <v>14</v>
      </c>
      <c r="X2" s="5"/>
      <c r="Y2" s="5"/>
      <c r="Z2" s="5" t="s">
        <v>15</v>
      </c>
    </row>
    <row r="3" spans="1:26" ht="24">
      <c r="A3" s="5"/>
      <c r="B3" s="5"/>
      <c r="C3" s="5"/>
      <c r="D3" s="5"/>
      <c r="E3" s="5"/>
      <c r="F3" s="5"/>
      <c r="G3" s="6"/>
      <c r="H3" s="5" t="s">
        <v>16</v>
      </c>
      <c r="I3" s="5" t="s">
        <v>17</v>
      </c>
      <c r="J3" s="40"/>
      <c r="K3" s="41"/>
      <c r="L3" s="5" t="s">
        <v>9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2" t="s">
        <v>24</v>
      </c>
      <c r="T3" s="5"/>
      <c r="U3" s="5"/>
      <c r="V3" s="5"/>
      <c r="W3" s="5" t="s">
        <v>25</v>
      </c>
      <c r="X3" s="5" t="s">
        <v>26</v>
      </c>
      <c r="Y3" s="5" t="s">
        <v>27</v>
      </c>
      <c r="Z3" s="5"/>
    </row>
    <row r="4" spans="1:26" ht="14.25">
      <c r="A4" s="5" t="s">
        <v>28</v>
      </c>
      <c r="B4" s="5"/>
      <c r="C4" s="6" t="s">
        <v>29</v>
      </c>
      <c r="D4" s="7"/>
      <c r="E4" s="7"/>
      <c r="F4" s="7"/>
      <c r="G4" s="7"/>
      <c r="H4" s="7"/>
      <c r="I4" s="37"/>
      <c r="J4" s="37"/>
      <c r="K4" s="5">
        <f>K5+K35+K36+K52+K89+K75+K63</f>
        <v>24846.27</v>
      </c>
      <c r="L4" s="5">
        <f>M4+N4+P4</f>
        <v>24846.27</v>
      </c>
      <c r="M4" s="5">
        <f>M5+M36+M52+M63+M75+M89</f>
        <v>18326.850000000002</v>
      </c>
      <c r="N4" s="5">
        <f>N5+N36+N52+N63+N75+N89</f>
        <v>5975.820000000001</v>
      </c>
      <c r="O4" s="5"/>
      <c r="P4" s="5">
        <v>543.6</v>
      </c>
      <c r="Q4" s="5"/>
      <c r="R4" s="5"/>
      <c r="S4" s="5"/>
      <c r="T4" s="53">
        <f>T5+T35+T36+T52+T75+T89</f>
        <v>10397.99</v>
      </c>
      <c r="U4" s="5">
        <f>U5+U35+U36+U52+U75+U89+U63</f>
        <v>6597</v>
      </c>
      <c r="V4" s="54">
        <f>V5+V36+V52+V63+V75+V89</f>
        <v>22345</v>
      </c>
      <c r="W4" s="5">
        <f>W5+W35+W36+W89</f>
        <v>1754</v>
      </c>
      <c r="X4" s="54">
        <f>X5+X35+X36+X52+X75+X63+X89</f>
        <v>15446</v>
      </c>
      <c r="Y4" s="54">
        <f>Y5+Y35+Y36+Y52+Y63+Y75+Y89</f>
        <v>13719</v>
      </c>
      <c r="Z4" s="5"/>
    </row>
    <row r="5" spans="1:26" ht="39.75" customHeight="1">
      <c r="A5" s="8"/>
      <c r="B5" s="8" t="s">
        <v>30</v>
      </c>
      <c r="C5" s="8"/>
      <c r="D5" s="8"/>
      <c r="E5" s="9"/>
      <c r="F5" s="10"/>
      <c r="G5" s="9"/>
      <c r="H5" s="8"/>
      <c r="I5" s="8"/>
      <c r="J5" s="10"/>
      <c r="K5" s="8">
        <v>17284.38</v>
      </c>
      <c r="L5" s="8">
        <v>17284.38</v>
      </c>
      <c r="M5" s="8">
        <v>11685.45</v>
      </c>
      <c r="N5" s="8">
        <v>5598.93</v>
      </c>
      <c r="O5" s="8">
        <v>0</v>
      </c>
      <c r="P5" s="8">
        <v>0</v>
      </c>
      <c r="Q5" s="8">
        <v>0</v>
      </c>
      <c r="R5" s="8">
        <f>SUM(R6:R35)</f>
        <v>0</v>
      </c>
      <c r="S5" s="8">
        <f>SUM(S6:S35)</f>
        <v>0</v>
      </c>
      <c r="T5" s="55">
        <v>10343.63</v>
      </c>
      <c r="U5" s="8">
        <v>540</v>
      </c>
      <c r="V5" s="8">
        <f>V6+V7+V8+V9+V10+V11+V12+V13+V14+V15+V16+V17+V18+V19+V20+V21+V22+V23+V24+V25+V26+V27+V28+V29+V30+V31+V32+V33+V34</f>
        <v>2172</v>
      </c>
      <c r="W5" s="8">
        <v>540</v>
      </c>
      <c r="X5" s="8">
        <v>2172</v>
      </c>
      <c r="Y5" s="8">
        <v>520</v>
      </c>
      <c r="Z5" s="61"/>
    </row>
    <row r="6" spans="1:26" ht="63">
      <c r="A6" s="11">
        <v>1</v>
      </c>
      <c r="B6" s="12" t="s">
        <v>31</v>
      </c>
      <c r="C6" s="13" t="s">
        <v>32</v>
      </c>
      <c r="D6" s="13" t="s">
        <v>33</v>
      </c>
      <c r="E6" s="13" t="s">
        <v>34</v>
      </c>
      <c r="F6" s="13" t="s">
        <v>35</v>
      </c>
      <c r="G6" s="14" t="s">
        <v>36</v>
      </c>
      <c r="H6" s="15">
        <v>43313</v>
      </c>
      <c r="I6" s="15">
        <v>43709</v>
      </c>
      <c r="J6" s="42" t="s">
        <v>37</v>
      </c>
      <c r="K6" s="13">
        <v>637.33</v>
      </c>
      <c r="L6" s="13">
        <v>637.33</v>
      </c>
      <c r="M6" s="13">
        <v>100.13</v>
      </c>
      <c r="N6" s="13">
        <v>537.2</v>
      </c>
      <c r="O6" s="13">
        <v>0</v>
      </c>
      <c r="P6" s="13">
        <v>0</v>
      </c>
      <c r="Q6" s="13">
        <v>0</v>
      </c>
      <c r="R6" s="13">
        <v>0</v>
      </c>
      <c r="S6" s="13"/>
      <c r="T6" s="13">
        <v>380.96</v>
      </c>
      <c r="U6" s="13">
        <v>23</v>
      </c>
      <c r="V6" s="56">
        <v>80</v>
      </c>
      <c r="W6" s="13">
        <v>23</v>
      </c>
      <c r="X6" s="56">
        <v>80</v>
      </c>
      <c r="Y6" s="13">
        <v>32</v>
      </c>
      <c r="Z6" s="13" t="s">
        <v>38</v>
      </c>
    </row>
    <row r="7" spans="1:26" ht="39.75" customHeight="1">
      <c r="A7" s="11">
        <v>2</v>
      </c>
      <c r="B7" s="12" t="s">
        <v>31</v>
      </c>
      <c r="C7" s="13" t="s">
        <v>39</v>
      </c>
      <c r="D7" s="13" t="s">
        <v>40</v>
      </c>
      <c r="E7" s="13" t="s">
        <v>41</v>
      </c>
      <c r="F7" s="13" t="s">
        <v>35</v>
      </c>
      <c r="G7" s="14" t="s">
        <v>36</v>
      </c>
      <c r="H7" s="15">
        <v>43313</v>
      </c>
      <c r="I7" s="15">
        <v>43678</v>
      </c>
      <c r="J7" s="42" t="s">
        <v>42</v>
      </c>
      <c r="K7" s="13">
        <v>564</v>
      </c>
      <c r="L7" s="13">
        <v>564</v>
      </c>
      <c r="M7" s="13"/>
      <c r="N7" s="13">
        <v>564</v>
      </c>
      <c r="O7" s="13">
        <v>0</v>
      </c>
      <c r="P7" s="13">
        <v>0</v>
      </c>
      <c r="Q7" s="13">
        <v>0</v>
      </c>
      <c r="R7" s="13">
        <v>0</v>
      </c>
      <c r="S7" s="13"/>
      <c r="T7" s="13">
        <v>384.3</v>
      </c>
      <c r="U7" s="13">
        <v>21</v>
      </c>
      <c r="V7" s="56">
        <v>71</v>
      </c>
      <c r="W7" s="13">
        <v>21</v>
      </c>
      <c r="X7" s="56">
        <v>71</v>
      </c>
      <c r="Y7" s="13">
        <v>30</v>
      </c>
      <c r="Z7" s="13" t="s">
        <v>43</v>
      </c>
    </row>
    <row r="8" spans="1:26" ht="63">
      <c r="A8" s="11">
        <v>3</v>
      </c>
      <c r="B8" s="12" t="s">
        <v>31</v>
      </c>
      <c r="C8" s="13" t="s">
        <v>44</v>
      </c>
      <c r="D8" s="13" t="s">
        <v>45</v>
      </c>
      <c r="E8" s="13" t="s">
        <v>46</v>
      </c>
      <c r="F8" s="13" t="s">
        <v>35</v>
      </c>
      <c r="G8" s="14" t="s">
        <v>36</v>
      </c>
      <c r="H8" s="15">
        <v>43313</v>
      </c>
      <c r="I8" s="15">
        <v>43678</v>
      </c>
      <c r="J8" s="42" t="s">
        <v>47</v>
      </c>
      <c r="K8" s="13">
        <v>282</v>
      </c>
      <c r="L8" s="13">
        <v>282</v>
      </c>
      <c r="M8" s="13">
        <v>19.75</v>
      </c>
      <c r="N8" s="13">
        <v>262.25</v>
      </c>
      <c r="O8" s="13">
        <v>0</v>
      </c>
      <c r="P8" s="13">
        <v>0</v>
      </c>
      <c r="Q8" s="13">
        <v>0</v>
      </c>
      <c r="R8" s="13">
        <v>0</v>
      </c>
      <c r="S8" s="13"/>
      <c r="T8" s="13">
        <v>221</v>
      </c>
      <c r="U8" s="13">
        <v>13</v>
      </c>
      <c r="V8" s="56">
        <v>35</v>
      </c>
      <c r="W8" s="13">
        <v>13</v>
      </c>
      <c r="X8" s="56">
        <v>35</v>
      </c>
      <c r="Y8" s="13">
        <v>15</v>
      </c>
      <c r="Z8" s="13" t="s">
        <v>48</v>
      </c>
    </row>
    <row r="9" spans="1:26" ht="42">
      <c r="A9" s="11">
        <v>4</v>
      </c>
      <c r="B9" s="12" t="s">
        <v>31</v>
      </c>
      <c r="C9" s="13" t="s">
        <v>49</v>
      </c>
      <c r="D9" s="13" t="s">
        <v>50</v>
      </c>
      <c r="E9" s="13" t="s">
        <v>51</v>
      </c>
      <c r="F9" s="13" t="s">
        <v>35</v>
      </c>
      <c r="G9" s="14" t="s">
        <v>36</v>
      </c>
      <c r="H9" s="15">
        <v>43282</v>
      </c>
      <c r="I9" s="15">
        <v>43647</v>
      </c>
      <c r="J9" s="42" t="s">
        <v>52</v>
      </c>
      <c r="K9" s="13">
        <v>376</v>
      </c>
      <c r="L9" s="13">
        <v>376</v>
      </c>
      <c r="M9" s="13">
        <v>376</v>
      </c>
      <c r="N9" s="43"/>
      <c r="O9" s="13">
        <v>0</v>
      </c>
      <c r="P9" s="13">
        <v>0</v>
      </c>
      <c r="Q9" s="13">
        <v>0</v>
      </c>
      <c r="R9" s="13">
        <v>0</v>
      </c>
      <c r="S9" s="13"/>
      <c r="T9" s="13">
        <v>400</v>
      </c>
      <c r="U9" s="13">
        <v>12</v>
      </c>
      <c r="V9" s="56">
        <v>47</v>
      </c>
      <c r="W9" s="13">
        <v>12</v>
      </c>
      <c r="X9" s="56">
        <v>47</v>
      </c>
      <c r="Y9" s="13">
        <v>20</v>
      </c>
      <c r="Z9" s="13" t="s">
        <v>53</v>
      </c>
    </row>
    <row r="10" spans="1:26" ht="31.5">
      <c r="A10" s="11">
        <v>5</v>
      </c>
      <c r="B10" s="12" t="s">
        <v>31</v>
      </c>
      <c r="C10" s="13" t="s">
        <v>54</v>
      </c>
      <c r="D10" s="13" t="s">
        <v>55</v>
      </c>
      <c r="E10" s="13" t="s">
        <v>56</v>
      </c>
      <c r="F10" s="13" t="s">
        <v>35</v>
      </c>
      <c r="G10" s="14" t="s">
        <v>36</v>
      </c>
      <c r="H10" s="15">
        <v>43282</v>
      </c>
      <c r="I10" s="15">
        <v>43647</v>
      </c>
      <c r="J10" s="42" t="s">
        <v>52</v>
      </c>
      <c r="K10" s="13">
        <v>376</v>
      </c>
      <c r="L10" s="13">
        <v>376</v>
      </c>
      <c r="M10" s="13">
        <v>376</v>
      </c>
      <c r="N10" s="43"/>
      <c r="O10" s="13">
        <v>0</v>
      </c>
      <c r="P10" s="13">
        <v>0</v>
      </c>
      <c r="Q10" s="13">
        <v>0</v>
      </c>
      <c r="R10" s="13">
        <v>0</v>
      </c>
      <c r="S10" s="13"/>
      <c r="T10" s="13">
        <v>250.21</v>
      </c>
      <c r="U10" s="13">
        <v>11</v>
      </c>
      <c r="V10" s="56">
        <v>47</v>
      </c>
      <c r="W10" s="13">
        <v>11</v>
      </c>
      <c r="X10" s="56">
        <v>47</v>
      </c>
      <c r="Y10" s="13">
        <v>20</v>
      </c>
      <c r="Z10" s="13" t="s">
        <v>57</v>
      </c>
    </row>
    <row r="11" spans="1:26" ht="31.5">
      <c r="A11" s="11">
        <v>6</v>
      </c>
      <c r="B11" s="12" t="s">
        <v>31</v>
      </c>
      <c r="C11" s="13" t="s">
        <v>58</v>
      </c>
      <c r="D11" s="13" t="s">
        <v>59</v>
      </c>
      <c r="E11" s="13" t="s">
        <v>60</v>
      </c>
      <c r="F11" s="13" t="s">
        <v>35</v>
      </c>
      <c r="G11" s="14" t="s">
        <v>36</v>
      </c>
      <c r="H11" s="15">
        <v>43252</v>
      </c>
      <c r="I11" s="15">
        <v>43647</v>
      </c>
      <c r="J11" s="42" t="s">
        <v>52</v>
      </c>
      <c r="K11" s="13">
        <v>1128</v>
      </c>
      <c r="L11" s="13">
        <v>1128</v>
      </c>
      <c r="M11" s="13">
        <v>1128</v>
      </c>
      <c r="N11" s="13"/>
      <c r="O11" s="13">
        <v>0</v>
      </c>
      <c r="P11" s="13">
        <v>0</v>
      </c>
      <c r="Q11" s="13">
        <v>0</v>
      </c>
      <c r="R11" s="13">
        <v>0</v>
      </c>
      <c r="S11" s="13"/>
      <c r="T11" s="13">
        <v>1667.2</v>
      </c>
      <c r="U11" s="13">
        <v>47</v>
      </c>
      <c r="V11" s="56">
        <v>141</v>
      </c>
      <c r="W11" s="13">
        <v>47</v>
      </c>
      <c r="X11" s="56">
        <v>141</v>
      </c>
      <c r="Y11" s="13">
        <v>36</v>
      </c>
      <c r="Z11" s="13" t="s">
        <v>61</v>
      </c>
    </row>
    <row r="12" spans="1:26" ht="31.5">
      <c r="A12" s="11">
        <v>7</v>
      </c>
      <c r="B12" s="12" t="s">
        <v>31</v>
      </c>
      <c r="C12" s="13" t="s">
        <v>62</v>
      </c>
      <c r="D12" s="13" t="s">
        <v>63</v>
      </c>
      <c r="E12" s="13" t="s">
        <v>64</v>
      </c>
      <c r="F12" s="13" t="s">
        <v>35</v>
      </c>
      <c r="G12" s="14" t="s">
        <v>36</v>
      </c>
      <c r="H12" s="15">
        <v>43313</v>
      </c>
      <c r="I12" s="15">
        <v>43678</v>
      </c>
      <c r="J12" s="42" t="s">
        <v>65</v>
      </c>
      <c r="K12" s="13">
        <v>2444</v>
      </c>
      <c r="L12" s="13">
        <v>2444</v>
      </c>
      <c r="M12" s="13">
        <v>2444</v>
      </c>
      <c r="N12" s="13"/>
      <c r="O12" s="13">
        <v>0</v>
      </c>
      <c r="P12" s="13">
        <v>0</v>
      </c>
      <c r="Q12" s="13">
        <v>0</v>
      </c>
      <c r="R12" s="13">
        <v>0</v>
      </c>
      <c r="S12" s="13"/>
      <c r="T12" s="13">
        <v>80</v>
      </c>
      <c r="U12" s="13">
        <v>76</v>
      </c>
      <c r="V12" s="56">
        <v>306</v>
      </c>
      <c r="W12" s="13">
        <v>76</v>
      </c>
      <c r="X12" s="56">
        <v>306</v>
      </c>
      <c r="Y12" s="13">
        <v>54</v>
      </c>
      <c r="Z12" s="13" t="s">
        <v>66</v>
      </c>
    </row>
    <row r="13" spans="1:26" ht="31.5">
      <c r="A13" s="11">
        <v>8</v>
      </c>
      <c r="B13" s="12" t="s">
        <v>31</v>
      </c>
      <c r="C13" s="13" t="s">
        <v>67</v>
      </c>
      <c r="D13" s="13" t="s">
        <v>68</v>
      </c>
      <c r="E13" s="13" t="s">
        <v>69</v>
      </c>
      <c r="F13" s="13" t="s">
        <v>35</v>
      </c>
      <c r="G13" s="14" t="s">
        <v>36</v>
      </c>
      <c r="H13" s="16">
        <v>43313</v>
      </c>
      <c r="I13" s="15">
        <v>43678</v>
      </c>
      <c r="J13" s="42" t="s">
        <v>52</v>
      </c>
      <c r="K13" s="13">
        <v>470</v>
      </c>
      <c r="L13" s="13">
        <v>470</v>
      </c>
      <c r="M13" s="13">
        <v>470</v>
      </c>
      <c r="N13" s="13"/>
      <c r="O13" s="13">
        <v>0</v>
      </c>
      <c r="P13" s="13">
        <v>0</v>
      </c>
      <c r="Q13" s="13">
        <v>0</v>
      </c>
      <c r="R13" s="13">
        <v>0</v>
      </c>
      <c r="S13" s="13"/>
      <c r="T13" s="13">
        <v>280.44</v>
      </c>
      <c r="U13" s="13">
        <v>17</v>
      </c>
      <c r="V13" s="56">
        <v>59</v>
      </c>
      <c r="W13" s="13">
        <v>17</v>
      </c>
      <c r="X13" s="56">
        <v>59</v>
      </c>
      <c r="Y13" s="13">
        <v>16</v>
      </c>
      <c r="Z13" s="13" t="s">
        <v>70</v>
      </c>
    </row>
    <row r="14" spans="1:26" ht="73.5">
      <c r="A14" s="11">
        <v>9</v>
      </c>
      <c r="B14" s="12" t="s">
        <v>31</v>
      </c>
      <c r="C14" s="13" t="s">
        <v>71</v>
      </c>
      <c r="D14" s="13" t="s">
        <v>72</v>
      </c>
      <c r="E14" s="13" t="s">
        <v>69</v>
      </c>
      <c r="F14" s="13" t="s">
        <v>35</v>
      </c>
      <c r="G14" s="14" t="s">
        <v>36</v>
      </c>
      <c r="H14" s="15">
        <v>43313</v>
      </c>
      <c r="I14" s="15">
        <v>43678</v>
      </c>
      <c r="J14" s="42" t="s">
        <v>73</v>
      </c>
      <c r="K14" s="13">
        <v>470</v>
      </c>
      <c r="L14" s="13">
        <v>470</v>
      </c>
      <c r="M14" s="13">
        <v>19.75</v>
      </c>
      <c r="N14" s="13">
        <v>450.25</v>
      </c>
      <c r="O14" s="13">
        <v>0</v>
      </c>
      <c r="P14" s="13">
        <v>0</v>
      </c>
      <c r="Q14" s="13">
        <v>0</v>
      </c>
      <c r="R14" s="13">
        <v>0</v>
      </c>
      <c r="S14" s="13"/>
      <c r="T14" s="13">
        <v>280.03</v>
      </c>
      <c r="U14" s="13">
        <v>17</v>
      </c>
      <c r="V14" s="56">
        <v>59</v>
      </c>
      <c r="W14" s="13">
        <v>17</v>
      </c>
      <c r="X14" s="56">
        <v>59</v>
      </c>
      <c r="Y14" s="13">
        <v>15</v>
      </c>
      <c r="Z14" s="13" t="s">
        <v>74</v>
      </c>
    </row>
    <row r="15" spans="1:26" ht="63">
      <c r="A15" s="11">
        <v>10</v>
      </c>
      <c r="B15" s="12" t="s">
        <v>31</v>
      </c>
      <c r="C15" s="13" t="s">
        <v>75</v>
      </c>
      <c r="D15" s="13" t="s">
        <v>76</v>
      </c>
      <c r="E15" s="13" t="s">
        <v>77</v>
      </c>
      <c r="F15" s="13" t="s">
        <v>35</v>
      </c>
      <c r="G15" s="14" t="s">
        <v>36</v>
      </c>
      <c r="H15" s="15">
        <v>42917</v>
      </c>
      <c r="I15" s="15">
        <v>43313</v>
      </c>
      <c r="J15" s="42" t="s">
        <v>78</v>
      </c>
      <c r="K15" s="13">
        <v>235</v>
      </c>
      <c r="L15" s="13">
        <v>235</v>
      </c>
      <c r="M15" s="13">
        <v>141</v>
      </c>
      <c r="N15" s="13">
        <v>94</v>
      </c>
      <c r="O15" s="13">
        <v>0</v>
      </c>
      <c r="P15" s="13">
        <v>0</v>
      </c>
      <c r="Q15" s="13">
        <v>0</v>
      </c>
      <c r="R15" s="13">
        <v>0</v>
      </c>
      <c r="S15" s="13"/>
      <c r="T15" s="13">
        <v>267.07</v>
      </c>
      <c r="U15" s="13">
        <v>9</v>
      </c>
      <c r="V15" s="56">
        <v>29</v>
      </c>
      <c r="W15" s="13">
        <v>9</v>
      </c>
      <c r="X15" s="56">
        <v>29</v>
      </c>
      <c r="Y15" s="13">
        <v>9</v>
      </c>
      <c r="Z15" s="13" t="s">
        <v>79</v>
      </c>
    </row>
    <row r="16" spans="1:26" ht="63">
      <c r="A16" s="11">
        <v>11</v>
      </c>
      <c r="B16" s="12" t="s">
        <v>31</v>
      </c>
      <c r="C16" s="13" t="s">
        <v>80</v>
      </c>
      <c r="D16" s="13" t="s">
        <v>81</v>
      </c>
      <c r="E16" s="13" t="s">
        <v>82</v>
      </c>
      <c r="F16" s="13" t="s">
        <v>35</v>
      </c>
      <c r="G16" s="14" t="s">
        <v>36</v>
      </c>
      <c r="H16" s="15">
        <v>42917</v>
      </c>
      <c r="I16" s="15">
        <v>43313</v>
      </c>
      <c r="J16" s="42" t="s">
        <v>42</v>
      </c>
      <c r="K16" s="13">
        <v>211.5</v>
      </c>
      <c r="L16" s="13">
        <v>211.5</v>
      </c>
      <c r="M16" s="13"/>
      <c r="N16" s="13">
        <v>211.5</v>
      </c>
      <c r="O16" s="13">
        <v>0</v>
      </c>
      <c r="P16" s="13">
        <v>0</v>
      </c>
      <c r="Q16" s="13">
        <v>0</v>
      </c>
      <c r="R16" s="13">
        <v>0</v>
      </c>
      <c r="S16" s="13"/>
      <c r="T16" s="13">
        <v>267.07</v>
      </c>
      <c r="U16" s="13">
        <v>8</v>
      </c>
      <c r="V16" s="56">
        <v>26</v>
      </c>
      <c r="W16" s="13">
        <v>8</v>
      </c>
      <c r="X16" s="56">
        <v>26</v>
      </c>
      <c r="Y16" s="13">
        <v>6</v>
      </c>
      <c r="Z16" s="13" t="s">
        <v>83</v>
      </c>
    </row>
    <row r="17" spans="1:26" ht="63">
      <c r="A17" s="11">
        <v>12</v>
      </c>
      <c r="B17" s="12" t="s">
        <v>31</v>
      </c>
      <c r="C17" s="13" t="s">
        <v>84</v>
      </c>
      <c r="D17" s="13" t="s">
        <v>85</v>
      </c>
      <c r="E17" s="13" t="s">
        <v>86</v>
      </c>
      <c r="F17" s="13" t="s">
        <v>35</v>
      </c>
      <c r="G17" s="14" t="s">
        <v>36</v>
      </c>
      <c r="H17" s="15">
        <v>42948</v>
      </c>
      <c r="I17" s="15">
        <v>43313</v>
      </c>
      <c r="J17" s="42" t="s">
        <v>87</v>
      </c>
      <c r="K17" s="13">
        <v>282</v>
      </c>
      <c r="L17" s="13">
        <v>282</v>
      </c>
      <c r="M17" s="13">
        <v>282</v>
      </c>
      <c r="N17" s="13"/>
      <c r="O17" s="13">
        <v>0</v>
      </c>
      <c r="P17" s="13">
        <v>0</v>
      </c>
      <c r="Q17" s="13">
        <v>0</v>
      </c>
      <c r="R17" s="13">
        <v>0</v>
      </c>
      <c r="S17" s="13"/>
      <c r="T17" s="13">
        <v>267.07</v>
      </c>
      <c r="U17" s="13">
        <v>12</v>
      </c>
      <c r="V17" s="56">
        <v>35</v>
      </c>
      <c r="W17" s="13">
        <v>12</v>
      </c>
      <c r="X17" s="56">
        <v>35</v>
      </c>
      <c r="Y17" s="13">
        <v>7</v>
      </c>
      <c r="Z17" s="13" t="s">
        <v>88</v>
      </c>
    </row>
    <row r="18" spans="1:26" ht="31.5">
      <c r="A18" s="11">
        <v>13</v>
      </c>
      <c r="B18" s="12" t="s">
        <v>31</v>
      </c>
      <c r="C18" s="13" t="s">
        <v>89</v>
      </c>
      <c r="D18" s="13" t="s">
        <v>90</v>
      </c>
      <c r="E18" s="13" t="s">
        <v>91</v>
      </c>
      <c r="F18" s="13" t="s">
        <v>35</v>
      </c>
      <c r="G18" s="14" t="s">
        <v>36</v>
      </c>
      <c r="H18" s="15">
        <v>43282</v>
      </c>
      <c r="I18" s="15">
        <v>43647</v>
      </c>
      <c r="J18" s="42" t="s">
        <v>42</v>
      </c>
      <c r="K18" s="13">
        <v>235</v>
      </c>
      <c r="L18" s="13">
        <v>235</v>
      </c>
      <c r="M18" s="13"/>
      <c r="N18" s="13">
        <v>235</v>
      </c>
      <c r="O18" s="13">
        <v>0</v>
      </c>
      <c r="P18" s="13">
        <v>0</v>
      </c>
      <c r="Q18" s="13">
        <v>0</v>
      </c>
      <c r="R18" s="13">
        <v>0</v>
      </c>
      <c r="S18" s="13"/>
      <c r="T18" s="13">
        <v>322.5</v>
      </c>
      <c r="U18" s="13">
        <v>9</v>
      </c>
      <c r="V18" s="56">
        <v>29</v>
      </c>
      <c r="W18" s="13">
        <v>9</v>
      </c>
      <c r="X18" s="56">
        <v>29</v>
      </c>
      <c r="Y18" s="13">
        <v>6</v>
      </c>
      <c r="Z18" s="13" t="s">
        <v>92</v>
      </c>
    </row>
    <row r="19" spans="1:26" ht="63">
      <c r="A19" s="11">
        <v>14</v>
      </c>
      <c r="B19" s="12" t="s">
        <v>31</v>
      </c>
      <c r="C19" s="13" t="s">
        <v>93</v>
      </c>
      <c r="D19" s="13" t="s">
        <v>94</v>
      </c>
      <c r="E19" s="13" t="s">
        <v>69</v>
      </c>
      <c r="F19" s="13" t="s">
        <v>35</v>
      </c>
      <c r="G19" s="14" t="s">
        <v>36</v>
      </c>
      <c r="H19" s="15">
        <v>43313</v>
      </c>
      <c r="I19" s="15">
        <v>43678</v>
      </c>
      <c r="J19" s="42" t="s">
        <v>95</v>
      </c>
      <c r="K19" s="13">
        <v>376</v>
      </c>
      <c r="L19" s="13">
        <v>376</v>
      </c>
      <c r="M19" s="13">
        <v>347.4</v>
      </c>
      <c r="N19" s="13">
        <v>28.6</v>
      </c>
      <c r="O19" s="13">
        <v>0</v>
      </c>
      <c r="P19" s="13">
        <v>0</v>
      </c>
      <c r="Q19" s="13">
        <v>0</v>
      </c>
      <c r="R19" s="13">
        <v>0</v>
      </c>
      <c r="S19" s="13"/>
      <c r="T19" s="13">
        <v>320.64</v>
      </c>
      <c r="U19" s="13">
        <v>2</v>
      </c>
      <c r="V19" s="56">
        <v>47</v>
      </c>
      <c r="W19" s="13">
        <v>2</v>
      </c>
      <c r="X19" s="56">
        <v>47</v>
      </c>
      <c r="Y19" s="13">
        <v>13</v>
      </c>
      <c r="Z19" s="13" t="s">
        <v>96</v>
      </c>
    </row>
    <row r="20" spans="1:26" ht="37.5" customHeight="1">
      <c r="A20" s="11">
        <v>15</v>
      </c>
      <c r="B20" s="12" t="s">
        <v>31</v>
      </c>
      <c r="C20" s="13" t="s">
        <v>97</v>
      </c>
      <c r="D20" s="13" t="s">
        <v>98</v>
      </c>
      <c r="E20" s="13" t="s">
        <v>99</v>
      </c>
      <c r="F20" s="13" t="s">
        <v>35</v>
      </c>
      <c r="G20" s="14" t="s">
        <v>36</v>
      </c>
      <c r="H20" s="15">
        <v>43282</v>
      </c>
      <c r="I20" s="15">
        <v>43647</v>
      </c>
      <c r="J20" s="42" t="s">
        <v>87</v>
      </c>
      <c r="K20" s="13">
        <v>70.5</v>
      </c>
      <c r="L20" s="13">
        <v>70.5</v>
      </c>
      <c r="M20" s="13">
        <v>70.5</v>
      </c>
      <c r="N20" s="13"/>
      <c r="O20" s="13">
        <v>0</v>
      </c>
      <c r="P20" s="13">
        <v>0</v>
      </c>
      <c r="Q20" s="13">
        <v>0</v>
      </c>
      <c r="R20" s="13">
        <v>0</v>
      </c>
      <c r="S20" s="13"/>
      <c r="T20" s="13">
        <v>103.5</v>
      </c>
      <c r="U20" s="13">
        <v>4</v>
      </c>
      <c r="V20" s="56">
        <v>9</v>
      </c>
      <c r="W20" s="13">
        <v>4</v>
      </c>
      <c r="X20" s="56">
        <v>9</v>
      </c>
      <c r="Y20" s="13">
        <v>3</v>
      </c>
      <c r="Z20" s="13" t="s">
        <v>100</v>
      </c>
    </row>
    <row r="21" spans="1:26" ht="36.75" customHeight="1">
      <c r="A21" s="11">
        <v>16</v>
      </c>
      <c r="B21" s="12" t="s">
        <v>31</v>
      </c>
      <c r="C21" s="13" t="s">
        <v>101</v>
      </c>
      <c r="D21" s="13" t="s">
        <v>102</v>
      </c>
      <c r="E21" s="13" t="s">
        <v>99</v>
      </c>
      <c r="F21" s="13" t="s">
        <v>35</v>
      </c>
      <c r="G21" s="14" t="s">
        <v>36</v>
      </c>
      <c r="H21" s="15">
        <v>43282</v>
      </c>
      <c r="I21" s="15">
        <v>43647</v>
      </c>
      <c r="J21" s="42" t="s">
        <v>87</v>
      </c>
      <c r="K21" s="13">
        <v>70.5</v>
      </c>
      <c r="L21" s="13">
        <v>70.5</v>
      </c>
      <c r="M21" s="13">
        <v>70.5</v>
      </c>
      <c r="N21" s="13"/>
      <c r="O21" s="13">
        <v>0</v>
      </c>
      <c r="P21" s="13">
        <v>0</v>
      </c>
      <c r="Q21" s="13">
        <v>0</v>
      </c>
      <c r="R21" s="13">
        <v>0</v>
      </c>
      <c r="S21" s="13"/>
      <c r="T21" s="13">
        <v>105.3</v>
      </c>
      <c r="U21" s="13">
        <v>3</v>
      </c>
      <c r="V21" s="56">
        <v>9</v>
      </c>
      <c r="W21" s="13">
        <v>3</v>
      </c>
      <c r="X21" s="56">
        <v>9</v>
      </c>
      <c r="Y21" s="13">
        <v>3</v>
      </c>
      <c r="Z21" s="13" t="s">
        <v>100</v>
      </c>
    </row>
    <row r="22" spans="1:26" ht="52.5">
      <c r="A22" s="11">
        <v>17</v>
      </c>
      <c r="B22" s="12" t="s">
        <v>31</v>
      </c>
      <c r="C22" s="13" t="s">
        <v>103</v>
      </c>
      <c r="D22" s="13" t="s">
        <v>104</v>
      </c>
      <c r="E22" s="13" t="s">
        <v>105</v>
      </c>
      <c r="F22" s="13" t="s">
        <v>35</v>
      </c>
      <c r="G22" s="14" t="s">
        <v>36</v>
      </c>
      <c r="H22" s="15">
        <v>43282</v>
      </c>
      <c r="I22" s="15">
        <v>43313</v>
      </c>
      <c r="J22" s="42" t="s">
        <v>52</v>
      </c>
      <c r="K22" s="13">
        <v>940</v>
      </c>
      <c r="L22" s="13">
        <v>940</v>
      </c>
      <c r="M22" s="13">
        <v>940</v>
      </c>
      <c r="N22" s="13"/>
      <c r="O22" s="13">
        <v>0</v>
      </c>
      <c r="P22" s="13">
        <v>0</v>
      </c>
      <c r="Q22" s="13">
        <v>0</v>
      </c>
      <c r="R22" s="13">
        <v>0</v>
      </c>
      <c r="S22" s="13"/>
      <c r="T22" s="13">
        <v>200</v>
      </c>
      <c r="U22" s="13">
        <v>28</v>
      </c>
      <c r="V22" s="56">
        <v>118</v>
      </c>
      <c r="W22" s="13">
        <v>28</v>
      </c>
      <c r="X22" s="56">
        <v>118</v>
      </c>
      <c r="Y22" s="13">
        <v>19</v>
      </c>
      <c r="Z22" s="13" t="s">
        <v>106</v>
      </c>
    </row>
    <row r="23" spans="1:26" ht="31.5">
      <c r="A23" s="11">
        <v>18</v>
      </c>
      <c r="B23" s="12" t="s">
        <v>31</v>
      </c>
      <c r="C23" s="13" t="s">
        <v>107</v>
      </c>
      <c r="D23" s="13" t="s">
        <v>108</v>
      </c>
      <c r="E23" s="13" t="s">
        <v>109</v>
      </c>
      <c r="F23" s="13" t="s">
        <v>35</v>
      </c>
      <c r="G23" s="14" t="s">
        <v>36</v>
      </c>
      <c r="H23" s="15">
        <v>43313</v>
      </c>
      <c r="I23" s="15">
        <v>43678</v>
      </c>
      <c r="J23" s="42" t="s">
        <v>52</v>
      </c>
      <c r="K23" s="13">
        <v>188</v>
      </c>
      <c r="L23" s="13">
        <v>188</v>
      </c>
      <c r="M23" s="13">
        <v>188</v>
      </c>
      <c r="N23" s="13"/>
      <c r="O23" s="13">
        <v>0</v>
      </c>
      <c r="P23" s="13">
        <v>0</v>
      </c>
      <c r="Q23" s="13">
        <v>0</v>
      </c>
      <c r="R23" s="13">
        <v>0</v>
      </c>
      <c r="S23" s="13"/>
      <c r="T23" s="13">
        <v>80</v>
      </c>
      <c r="U23" s="13">
        <v>7</v>
      </c>
      <c r="V23" s="56">
        <v>24</v>
      </c>
      <c r="W23" s="13">
        <v>7</v>
      </c>
      <c r="X23" s="56">
        <v>24</v>
      </c>
      <c r="Y23" s="13">
        <v>6</v>
      </c>
      <c r="Z23" s="13" t="s">
        <v>110</v>
      </c>
    </row>
    <row r="24" spans="1:26" ht="52.5">
      <c r="A24" s="11">
        <v>19</v>
      </c>
      <c r="B24" s="12" t="s">
        <v>31</v>
      </c>
      <c r="C24" s="13" t="s">
        <v>111</v>
      </c>
      <c r="D24" s="13" t="s">
        <v>112</v>
      </c>
      <c r="E24" s="13" t="s">
        <v>113</v>
      </c>
      <c r="F24" s="13" t="s">
        <v>35</v>
      </c>
      <c r="G24" s="14" t="s">
        <v>36</v>
      </c>
      <c r="H24" s="15">
        <v>42856</v>
      </c>
      <c r="I24" s="15">
        <v>43221</v>
      </c>
      <c r="J24" s="42" t="s">
        <v>114</v>
      </c>
      <c r="K24" s="13">
        <v>108.1</v>
      </c>
      <c r="L24" s="13">
        <v>108.1</v>
      </c>
      <c r="M24" s="13"/>
      <c r="N24" s="13">
        <v>108.1</v>
      </c>
      <c r="O24" s="13">
        <v>0</v>
      </c>
      <c r="P24" s="13">
        <v>0</v>
      </c>
      <c r="Q24" s="13">
        <v>0</v>
      </c>
      <c r="R24" s="13">
        <v>0</v>
      </c>
      <c r="S24" s="13"/>
      <c r="T24" s="13">
        <v>200</v>
      </c>
      <c r="U24" s="13">
        <v>3</v>
      </c>
      <c r="V24" s="56">
        <v>14</v>
      </c>
      <c r="W24" s="13">
        <v>3</v>
      </c>
      <c r="X24" s="56">
        <v>14</v>
      </c>
      <c r="Y24" s="13">
        <v>3</v>
      </c>
      <c r="Z24" s="13" t="s">
        <v>115</v>
      </c>
    </row>
    <row r="25" spans="1:26" ht="38.25" customHeight="1">
      <c r="A25" s="11">
        <v>20</v>
      </c>
      <c r="B25" s="12" t="s">
        <v>31</v>
      </c>
      <c r="C25" s="13" t="s">
        <v>116</v>
      </c>
      <c r="D25" s="13" t="s">
        <v>104</v>
      </c>
      <c r="E25" s="13" t="s">
        <v>117</v>
      </c>
      <c r="F25" s="13" t="s">
        <v>35</v>
      </c>
      <c r="G25" s="14" t="s">
        <v>36</v>
      </c>
      <c r="H25" s="15">
        <v>43344</v>
      </c>
      <c r="I25" s="15">
        <v>43709</v>
      </c>
      <c r="J25" s="42" t="s">
        <v>42</v>
      </c>
      <c r="K25" s="13">
        <v>1471.1</v>
      </c>
      <c r="L25" s="13">
        <v>1471.1</v>
      </c>
      <c r="M25" s="13"/>
      <c r="N25" s="13">
        <v>1471.1</v>
      </c>
      <c r="O25" s="13">
        <v>0</v>
      </c>
      <c r="P25" s="13">
        <v>0</v>
      </c>
      <c r="Q25" s="13">
        <v>0</v>
      </c>
      <c r="R25" s="13">
        <v>0</v>
      </c>
      <c r="S25" s="13"/>
      <c r="T25" s="13">
        <v>300</v>
      </c>
      <c r="U25" s="13">
        <v>46</v>
      </c>
      <c r="V25" s="56">
        <v>184</v>
      </c>
      <c r="W25" s="13">
        <v>46</v>
      </c>
      <c r="X25" s="56">
        <v>184</v>
      </c>
      <c r="Y25" s="13">
        <v>55</v>
      </c>
      <c r="Z25" s="13" t="s">
        <v>118</v>
      </c>
    </row>
    <row r="26" spans="1:26" ht="39.75" customHeight="1">
      <c r="A26" s="11">
        <v>21</v>
      </c>
      <c r="B26" s="12" t="s">
        <v>31</v>
      </c>
      <c r="C26" s="13" t="s">
        <v>119</v>
      </c>
      <c r="D26" s="13" t="s">
        <v>120</v>
      </c>
      <c r="E26" s="13" t="s">
        <v>121</v>
      </c>
      <c r="F26" s="13" t="s">
        <v>35</v>
      </c>
      <c r="G26" s="14" t="s">
        <v>36</v>
      </c>
      <c r="H26" s="15">
        <v>43313</v>
      </c>
      <c r="I26" s="15">
        <v>43678</v>
      </c>
      <c r="J26" s="42" t="s">
        <v>52</v>
      </c>
      <c r="K26" s="13">
        <v>940</v>
      </c>
      <c r="L26" s="13">
        <v>940</v>
      </c>
      <c r="M26" s="13">
        <v>940</v>
      </c>
      <c r="N26" s="13"/>
      <c r="O26" s="13">
        <v>0</v>
      </c>
      <c r="P26" s="13">
        <v>0</v>
      </c>
      <c r="Q26" s="13">
        <v>0</v>
      </c>
      <c r="R26" s="13">
        <v>0</v>
      </c>
      <c r="S26" s="13"/>
      <c r="T26" s="13">
        <v>200</v>
      </c>
      <c r="U26" s="13">
        <v>27</v>
      </c>
      <c r="V26" s="56">
        <v>118</v>
      </c>
      <c r="W26" s="13">
        <v>27</v>
      </c>
      <c r="X26" s="56">
        <v>118</v>
      </c>
      <c r="Y26" s="13">
        <v>18</v>
      </c>
      <c r="Z26" s="13" t="s">
        <v>122</v>
      </c>
    </row>
    <row r="27" spans="1:26" ht="73.5">
      <c r="A27" s="11">
        <v>22</v>
      </c>
      <c r="B27" s="12" t="s">
        <v>31</v>
      </c>
      <c r="C27" s="13" t="s">
        <v>123</v>
      </c>
      <c r="D27" s="13" t="s">
        <v>112</v>
      </c>
      <c r="E27" s="13" t="s">
        <v>124</v>
      </c>
      <c r="F27" s="13" t="s">
        <v>35</v>
      </c>
      <c r="G27" s="14" t="s">
        <v>36</v>
      </c>
      <c r="H27" s="15">
        <v>42856</v>
      </c>
      <c r="I27" s="15">
        <v>43009</v>
      </c>
      <c r="J27" s="42" t="s">
        <v>125</v>
      </c>
      <c r="K27" s="13">
        <v>220.514</v>
      </c>
      <c r="L27" s="13">
        <v>220.514</v>
      </c>
      <c r="M27" s="13">
        <v>154.514</v>
      </c>
      <c r="N27" s="13">
        <v>66.094</v>
      </c>
      <c r="O27" s="13">
        <v>0</v>
      </c>
      <c r="P27" s="13">
        <v>0</v>
      </c>
      <c r="Q27" s="13">
        <v>0</v>
      </c>
      <c r="R27" s="13">
        <v>0</v>
      </c>
      <c r="S27" s="13"/>
      <c r="T27" s="13">
        <v>345</v>
      </c>
      <c r="U27" s="13">
        <v>10</v>
      </c>
      <c r="V27" s="56">
        <v>36</v>
      </c>
      <c r="W27" s="13">
        <v>10</v>
      </c>
      <c r="X27" s="56">
        <v>36</v>
      </c>
      <c r="Y27" s="13">
        <v>6</v>
      </c>
      <c r="Z27" s="13" t="s">
        <v>126</v>
      </c>
    </row>
    <row r="28" spans="1:26" ht="42">
      <c r="A28" s="11">
        <v>23</v>
      </c>
      <c r="B28" s="12" t="s">
        <v>31</v>
      </c>
      <c r="C28" s="13" t="s">
        <v>127</v>
      </c>
      <c r="D28" s="13" t="s">
        <v>128</v>
      </c>
      <c r="E28" s="13" t="s">
        <v>129</v>
      </c>
      <c r="F28" s="13" t="s">
        <v>35</v>
      </c>
      <c r="G28" s="14" t="s">
        <v>36</v>
      </c>
      <c r="H28" s="15">
        <v>42888</v>
      </c>
      <c r="I28" s="15">
        <v>43252</v>
      </c>
      <c r="J28" s="42" t="s">
        <v>65</v>
      </c>
      <c r="K28" s="13">
        <v>1050</v>
      </c>
      <c r="L28" s="13">
        <v>1050</v>
      </c>
      <c r="M28" s="13"/>
      <c r="N28" s="13">
        <v>1050</v>
      </c>
      <c r="O28" s="13">
        <f>L28-N28-P28-Q28-R28</f>
        <v>0</v>
      </c>
      <c r="P28" s="13">
        <v>0</v>
      </c>
      <c r="Q28" s="13">
        <v>0</v>
      </c>
      <c r="R28" s="13">
        <v>0</v>
      </c>
      <c r="S28" s="13"/>
      <c r="T28" s="13">
        <v>355.67</v>
      </c>
      <c r="U28" s="13">
        <v>37</v>
      </c>
      <c r="V28" s="56">
        <v>131</v>
      </c>
      <c r="W28" s="13">
        <v>37</v>
      </c>
      <c r="X28" s="56">
        <v>131</v>
      </c>
      <c r="Y28" s="13">
        <v>26</v>
      </c>
      <c r="Z28" s="13" t="s">
        <v>130</v>
      </c>
    </row>
    <row r="29" spans="1:26" ht="36" customHeight="1">
      <c r="A29" s="11">
        <v>24</v>
      </c>
      <c r="B29" s="12" t="s">
        <v>31</v>
      </c>
      <c r="C29" s="13" t="s">
        <v>131</v>
      </c>
      <c r="D29" s="13" t="s">
        <v>132</v>
      </c>
      <c r="E29" s="13" t="s">
        <v>133</v>
      </c>
      <c r="F29" s="13" t="s">
        <v>35</v>
      </c>
      <c r="G29" s="14" t="s">
        <v>36</v>
      </c>
      <c r="H29" s="15">
        <v>42917</v>
      </c>
      <c r="I29" s="15">
        <v>43282</v>
      </c>
      <c r="J29" s="42" t="s">
        <v>42</v>
      </c>
      <c r="K29" s="13">
        <v>122.836</v>
      </c>
      <c r="L29" s="13">
        <v>122.836</v>
      </c>
      <c r="M29" s="13"/>
      <c r="N29" s="13">
        <v>122.836</v>
      </c>
      <c r="O29" s="13">
        <v>0</v>
      </c>
      <c r="P29" s="13">
        <v>0</v>
      </c>
      <c r="Q29" s="13">
        <v>0</v>
      </c>
      <c r="R29" s="13">
        <v>0</v>
      </c>
      <c r="S29" s="13"/>
      <c r="T29" s="13">
        <v>110</v>
      </c>
      <c r="U29" s="13">
        <v>4</v>
      </c>
      <c r="V29" s="56">
        <v>15</v>
      </c>
      <c r="W29" s="13">
        <v>4</v>
      </c>
      <c r="X29" s="56">
        <v>15</v>
      </c>
      <c r="Y29" s="13">
        <v>2</v>
      </c>
      <c r="Z29" s="13" t="s">
        <v>134</v>
      </c>
    </row>
    <row r="30" spans="1:26" ht="42">
      <c r="A30" s="11">
        <v>25</v>
      </c>
      <c r="B30" s="12" t="s">
        <v>31</v>
      </c>
      <c r="C30" s="13" t="s">
        <v>135</v>
      </c>
      <c r="D30" s="13" t="s">
        <v>136</v>
      </c>
      <c r="E30" s="13" t="s">
        <v>129</v>
      </c>
      <c r="F30" s="13" t="s">
        <v>35</v>
      </c>
      <c r="G30" s="14" t="s">
        <v>36</v>
      </c>
      <c r="H30" s="15">
        <v>42888</v>
      </c>
      <c r="I30" s="15">
        <v>43252</v>
      </c>
      <c r="J30" s="42" t="s">
        <v>42</v>
      </c>
      <c r="K30" s="13">
        <v>1050</v>
      </c>
      <c r="L30" s="13">
        <v>1050</v>
      </c>
      <c r="M30" s="13"/>
      <c r="N30" s="13">
        <v>1050</v>
      </c>
      <c r="O30" s="13">
        <f>L30-N30-P30-Q30-R30</f>
        <v>0</v>
      </c>
      <c r="P30" s="13">
        <v>0</v>
      </c>
      <c r="Q30" s="13">
        <v>0</v>
      </c>
      <c r="R30" s="13">
        <v>0</v>
      </c>
      <c r="S30" s="13"/>
      <c r="T30" s="13">
        <v>355.67</v>
      </c>
      <c r="U30" s="13">
        <v>37</v>
      </c>
      <c r="V30" s="56">
        <v>131</v>
      </c>
      <c r="W30" s="13">
        <v>37</v>
      </c>
      <c r="X30" s="56">
        <v>131</v>
      </c>
      <c r="Y30" s="13">
        <v>26</v>
      </c>
      <c r="Z30" s="13" t="s">
        <v>130</v>
      </c>
    </row>
    <row r="31" spans="1:26" ht="42">
      <c r="A31" s="11">
        <v>26</v>
      </c>
      <c r="B31" s="12" t="s">
        <v>31</v>
      </c>
      <c r="C31" s="13" t="s">
        <v>137</v>
      </c>
      <c r="D31" s="13" t="s">
        <v>112</v>
      </c>
      <c r="E31" s="13" t="s">
        <v>138</v>
      </c>
      <c r="F31" s="13" t="s">
        <v>35</v>
      </c>
      <c r="G31" s="14" t="s">
        <v>36</v>
      </c>
      <c r="H31" s="15">
        <v>43282</v>
      </c>
      <c r="I31" s="15">
        <v>43647</v>
      </c>
      <c r="J31" s="42" t="s">
        <v>65</v>
      </c>
      <c r="K31" s="13">
        <v>2568</v>
      </c>
      <c r="L31" s="13">
        <v>2568</v>
      </c>
      <c r="M31" s="13">
        <v>2568</v>
      </c>
      <c r="N31" s="13"/>
      <c r="O31" s="13">
        <v>0</v>
      </c>
      <c r="P31" s="13">
        <v>0</v>
      </c>
      <c r="Q31" s="13">
        <v>0</v>
      </c>
      <c r="R31" s="13">
        <v>0</v>
      </c>
      <c r="S31" s="13"/>
      <c r="T31" s="13">
        <v>2000</v>
      </c>
      <c r="U31" s="13">
        <v>40</v>
      </c>
      <c r="V31" s="56">
        <v>321</v>
      </c>
      <c r="W31" s="13">
        <v>40</v>
      </c>
      <c r="X31" s="56">
        <v>321</v>
      </c>
      <c r="Y31" s="13">
        <v>64</v>
      </c>
      <c r="Z31" s="13" t="s">
        <v>139</v>
      </c>
    </row>
    <row r="32" spans="1:26" ht="38.25" customHeight="1">
      <c r="A32" s="11">
        <v>27</v>
      </c>
      <c r="B32" s="12" t="s">
        <v>31</v>
      </c>
      <c r="C32" s="13" t="s">
        <v>140</v>
      </c>
      <c r="D32" s="13" t="s">
        <v>141</v>
      </c>
      <c r="E32" s="13" t="s">
        <v>142</v>
      </c>
      <c r="F32" s="13" t="s">
        <v>35</v>
      </c>
      <c r="G32" s="14" t="s">
        <v>36</v>
      </c>
      <c r="H32" s="15">
        <v>42887</v>
      </c>
      <c r="I32" s="15">
        <v>43252</v>
      </c>
      <c r="J32" s="42" t="s">
        <v>143</v>
      </c>
      <c r="K32" s="13">
        <v>132</v>
      </c>
      <c r="L32" s="13">
        <v>132</v>
      </c>
      <c r="M32" s="13"/>
      <c r="N32" s="13">
        <v>132</v>
      </c>
      <c r="O32" s="13">
        <v>0</v>
      </c>
      <c r="P32" s="13">
        <v>0</v>
      </c>
      <c r="Q32" s="13">
        <v>0</v>
      </c>
      <c r="R32" s="13">
        <v>0</v>
      </c>
      <c r="S32" s="13"/>
      <c r="T32" s="13">
        <v>200</v>
      </c>
      <c r="U32" s="13">
        <v>6</v>
      </c>
      <c r="V32" s="56">
        <v>17</v>
      </c>
      <c r="W32" s="13">
        <v>6</v>
      </c>
      <c r="X32" s="56">
        <v>17</v>
      </c>
      <c r="Y32" s="13">
        <v>3</v>
      </c>
      <c r="Z32" s="13" t="s">
        <v>144</v>
      </c>
    </row>
    <row r="33" spans="1:26" ht="35.25" customHeight="1">
      <c r="A33" s="11">
        <v>28</v>
      </c>
      <c r="B33" s="12" t="s">
        <v>31</v>
      </c>
      <c r="C33" s="13" t="s">
        <v>145</v>
      </c>
      <c r="D33" s="13" t="s">
        <v>146</v>
      </c>
      <c r="E33" s="13" t="s">
        <v>147</v>
      </c>
      <c r="F33" s="13" t="s">
        <v>35</v>
      </c>
      <c r="G33" s="14" t="s">
        <v>36</v>
      </c>
      <c r="H33" s="15">
        <v>42888</v>
      </c>
      <c r="I33" s="15">
        <v>43344</v>
      </c>
      <c r="J33" s="42" t="s">
        <v>143</v>
      </c>
      <c r="K33" s="13">
        <v>133</v>
      </c>
      <c r="L33" s="13">
        <v>133</v>
      </c>
      <c r="M33" s="13"/>
      <c r="N33" s="13">
        <v>133</v>
      </c>
      <c r="O33" s="13">
        <v>0</v>
      </c>
      <c r="P33" s="13">
        <v>0</v>
      </c>
      <c r="Q33" s="13">
        <v>0</v>
      </c>
      <c r="R33" s="13">
        <v>0</v>
      </c>
      <c r="S33" s="13"/>
      <c r="T33" s="13">
        <v>200</v>
      </c>
      <c r="U33" s="13">
        <v>5</v>
      </c>
      <c r="V33" s="56">
        <v>17</v>
      </c>
      <c r="W33" s="13">
        <v>5</v>
      </c>
      <c r="X33" s="56">
        <v>17</v>
      </c>
      <c r="Y33" s="13">
        <v>3</v>
      </c>
      <c r="Z33" s="13" t="s">
        <v>148</v>
      </c>
    </row>
    <row r="34" spans="1:26" s="1" customFormat="1" ht="39" customHeight="1">
      <c r="A34" s="11">
        <v>29</v>
      </c>
      <c r="B34" s="17" t="s">
        <v>31</v>
      </c>
      <c r="C34" s="18" t="s">
        <v>149</v>
      </c>
      <c r="D34" s="18" t="s">
        <v>150</v>
      </c>
      <c r="E34" s="18" t="s">
        <v>151</v>
      </c>
      <c r="F34" s="13" t="s">
        <v>35</v>
      </c>
      <c r="G34" s="14" t="s">
        <v>36</v>
      </c>
      <c r="H34" s="19">
        <v>42889</v>
      </c>
      <c r="I34" s="19">
        <v>43252</v>
      </c>
      <c r="J34" s="44" t="s">
        <v>143</v>
      </c>
      <c r="K34" s="18">
        <v>133</v>
      </c>
      <c r="L34" s="18">
        <v>133</v>
      </c>
      <c r="M34" s="18"/>
      <c r="N34" s="18">
        <v>133</v>
      </c>
      <c r="O34" s="18">
        <v>0</v>
      </c>
      <c r="P34" s="18">
        <v>0</v>
      </c>
      <c r="Q34" s="18">
        <v>0</v>
      </c>
      <c r="R34" s="18">
        <v>0</v>
      </c>
      <c r="S34" s="18"/>
      <c r="T34" s="18">
        <v>200</v>
      </c>
      <c r="U34" s="18">
        <v>6</v>
      </c>
      <c r="V34" s="56">
        <v>17</v>
      </c>
      <c r="W34" s="18">
        <v>6</v>
      </c>
      <c r="X34" s="56">
        <v>17</v>
      </c>
      <c r="Y34" s="18">
        <v>4</v>
      </c>
      <c r="Z34" s="13" t="s">
        <v>152</v>
      </c>
    </row>
    <row r="35" spans="1:26" ht="135.75" customHeight="1">
      <c r="A35" s="11">
        <v>30</v>
      </c>
      <c r="B35" s="12" t="s">
        <v>31</v>
      </c>
      <c r="C35" s="13" t="s">
        <v>153</v>
      </c>
      <c r="D35" s="13" t="s">
        <v>31</v>
      </c>
      <c r="E35" s="13" t="s">
        <v>154</v>
      </c>
      <c r="F35" s="13" t="s">
        <v>155</v>
      </c>
      <c r="G35" s="14" t="s">
        <v>156</v>
      </c>
      <c r="H35" s="15" t="s">
        <v>157</v>
      </c>
      <c r="I35" s="15" t="s">
        <v>158</v>
      </c>
      <c r="J35" s="42" t="s">
        <v>159</v>
      </c>
      <c r="K35" s="13">
        <v>543.6</v>
      </c>
      <c r="L35" s="13">
        <v>543.6</v>
      </c>
      <c r="M35" s="13"/>
      <c r="N35" s="13"/>
      <c r="O35" s="13"/>
      <c r="P35" s="13">
        <v>543.6</v>
      </c>
      <c r="Q35" s="13">
        <v>0</v>
      </c>
      <c r="R35" s="13"/>
      <c r="S35" s="13"/>
      <c r="T35" s="13">
        <v>54.36</v>
      </c>
      <c r="U35" s="13">
        <v>26</v>
      </c>
      <c r="V35" s="13">
        <v>94</v>
      </c>
      <c r="W35" s="13">
        <v>26</v>
      </c>
      <c r="X35" s="13">
        <v>94</v>
      </c>
      <c r="Y35" s="13">
        <v>19</v>
      </c>
      <c r="Z35" s="13"/>
    </row>
    <row r="36" spans="1:26" ht="39.75" customHeight="1">
      <c r="A36" s="20"/>
      <c r="B36" s="20" t="s">
        <v>160</v>
      </c>
      <c r="C36" s="20"/>
      <c r="D36" s="20"/>
      <c r="E36" s="21"/>
      <c r="F36" s="21"/>
      <c r="G36" s="22"/>
      <c r="H36" s="23"/>
      <c r="I36" s="23"/>
      <c r="J36" s="34"/>
      <c r="K36" s="20">
        <f>SUM(K37:K40)</f>
        <v>2569.5</v>
      </c>
      <c r="L36" s="20">
        <f>SUM(L37:L40)</f>
        <v>2569.5</v>
      </c>
      <c r="M36" s="20">
        <f>SUM(M37:M40)</f>
        <v>2569.5</v>
      </c>
      <c r="N36" s="20"/>
      <c r="O36" s="20">
        <f aca="true" t="shared" si="0" ref="O36:T36">SUM(O37:O40)</f>
        <v>0</v>
      </c>
      <c r="P36" s="20">
        <f t="shared" si="0"/>
        <v>0</v>
      </c>
      <c r="Q36" s="20">
        <f t="shared" si="0"/>
        <v>0</v>
      </c>
      <c r="R36" s="20">
        <f t="shared" si="0"/>
        <v>0</v>
      </c>
      <c r="S36" s="20">
        <f t="shared" si="0"/>
        <v>0</v>
      </c>
      <c r="T36" s="20">
        <f t="shared" si="0"/>
        <v>0</v>
      </c>
      <c r="U36" s="20">
        <v>917</v>
      </c>
      <c r="V36" s="20">
        <v>3792</v>
      </c>
      <c r="W36" s="20">
        <v>695</v>
      </c>
      <c r="X36" s="20">
        <v>2769</v>
      </c>
      <c r="Y36" s="20">
        <v>2769</v>
      </c>
      <c r="Z36" s="21"/>
    </row>
    <row r="37" spans="1:26" ht="31.5">
      <c r="A37" s="11">
        <v>1</v>
      </c>
      <c r="B37" s="12" t="s">
        <v>31</v>
      </c>
      <c r="C37" s="13" t="s">
        <v>161</v>
      </c>
      <c r="D37" s="12" t="s">
        <v>162</v>
      </c>
      <c r="E37" s="12" t="s">
        <v>163</v>
      </c>
      <c r="F37" s="12" t="s">
        <v>164</v>
      </c>
      <c r="G37" s="24" t="s">
        <v>165</v>
      </c>
      <c r="H37" s="25">
        <v>43282</v>
      </c>
      <c r="I37" s="25">
        <v>43647</v>
      </c>
      <c r="J37" s="45" t="s">
        <v>166</v>
      </c>
      <c r="K37" s="46">
        <v>472</v>
      </c>
      <c r="L37" s="12">
        <v>472</v>
      </c>
      <c r="M37" s="12">
        <v>472</v>
      </c>
      <c r="N37" s="12"/>
      <c r="O37" s="12"/>
      <c r="P37" s="12"/>
      <c r="Q37" s="12"/>
      <c r="R37" s="57"/>
      <c r="S37" s="12"/>
      <c r="T37" s="58"/>
      <c r="U37" s="12">
        <v>96</v>
      </c>
      <c r="V37" s="56">
        <v>365</v>
      </c>
      <c r="W37" s="12">
        <v>73</v>
      </c>
      <c r="X37" s="56">
        <v>292</v>
      </c>
      <c r="Y37" s="56">
        <v>292</v>
      </c>
      <c r="Z37" s="17"/>
    </row>
    <row r="38" spans="1:26" ht="31.5">
      <c r="A38" s="11">
        <v>2</v>
      </c>
      <c r="B38" s="12" t="s">
        <v>31</v>
      </c>
      <c r="C38" s="13" t="s">
        <v>167</v>
      </c>
      <c r="D38" s="12" t="s">
        <v>168</v>
      </c>
      <c r="E38" s="12" t="s">
        <v>169</v>
      </c>
      <c r="F38" s="12" t="s">
        <v>164</v>
      </c>
      <c r="G38" s="24" t="s">
        <v>165</v>
      </c>
      <c r="H38" s="25">
        <v>43283</v>
      </c>
      <c r="I38" s="25">
        <v>43648</v>
      </c>
      <c r="J38" s="45" t="s">
        <v>166</v>
      </c>
      <c r="K38" s="46">
        <v>560</v>
      </c>
      <c r="L38" s="12">
        <v>560</v>
      </c>
      <c r="M38" s="12">
        <v>560</v>
      </c>
      <c r="N38" s="12"/>
      <c r="O38" s="12"/>
      <c r="P38" s="12"/>
      <c r="Q38" s="12"/>
      <c r="R38" s="57"/>
      <c r="S38" s="12"/>
      <c r="T38" s="58"/>
      <c r="U38" s="12">
        <v>86</v>
      </c>
      <c r="V38" s="56">
        <v>296</v>
      </c>
      <c r="W38" s="12">
        <v>67</v>
      </c>
      <c r="X38" s="56">
        <v>236</v>
      </c>
      <c r="Y38" s="56">
        <v>236</v>
      </c>
      <c r="Z38" s="62"/>
    </row>
    <row r="39" spans="1:26" ht="31.5">
      <c r="A39" s="11">
        <v>3</v>
      </c>
      <c r="B39" s="12" t="s">
        <v>31</v>
      </c>
      <c r="C39" s="13" t="s">
        <v>170</v>
      </c>
      <c r="D39" s="12" t="s">
        <v>171</v>
      </c>
      <c r="E39" s="12" t="s">
        <v>172</v>
      </c>
      <c r="F39" s="12" t="s">
        <v>164</v>
      </c>
      <c r="G39" s="24" t="s">
        <v>165</v>
      </c>
      <c r="H39" s="25">
        <v>43284</v>
      </c>
      <c r="I39" s="25">
        <v>43649</v>
      </c>
      <c r="J39" s="45" t="s">
        <v>166</v>
      </c>
      <c r="K39" s="46">
        <v>1440</v>
      </c>
      <c r="L39" s="12">
        <v>1440</v>
      </c>
      <c r="M39" s="12">
        <v>1440</v>
      </c>
      <c r="N39" s="12"/>
      <c r="O39" s="12"/>
      <c r="P39" s="12"/>
      <c r="Q39" s="12"/>
      <c r="R39" s="57"/>
      <c r="S39" s="12"/>
      <c r="T39" s="58"/>
      <c r="U39" s="12">
        <v>609</v>
      </c>
      <c r="V39" s="56">
        <v>2439</v>
      </c>
      <c r="W39" s="12">
        <v>515</v>
      </c>
      <c r="X39" s="56">
        <v>2061</v>
      </c>
      <c r="Y39" s="56">
        <v>2061</v>
      </c>
      <c r="Z39" s="63"/>
    </row>
    <row r="40" spans="1:26" ht="21">
      <c r="A40" s="11">
        <v>4</v>
      </c>
      <c r="B40" s="12" t="s">
        <v>31</v>
      </c>
      <c r="C40" s="12" t="s">
        <v>173</v>
      </c>
      <c r="D40" s="12" t="s">
        <v>174</v>
      </c>
      <c r="E40" s="12" t="s">
        <v>175</v>
      </c>
      <c r="F40" s="12" t="s">
        <v>176</v>
      </c>
      <c r="G40" s="24" t="s">
        <v>177</v>
      </c>
      <c r="H40" s="25">
        <v>43344</v>
      </c>
      <c r="I40" s="25">
        <v>43374</v>
      </c>
      <c r="J40" s="45" t="s">
        <v>178</v>
      </c>
      <c r="K40" s="46">
        <v>97.5</v>
      </c>
      <c r="L40" s="12">
        <v>97.5</v>
      </c>
      <c r="M40" s="12">
        <v>97.5</v>
      </c>
      <c r="N40" s="12"/>
      <c r="O40" s="12"/>
      <c r="P40" s="12"/>
      <c r="Q40" s="12"/>
      <c r="R40" s="57"/>
      <c r="S40" s="12"/>
      <c r="T40" s="58"/>
      <c r="U40" s="12">
        <v>63</v>
      </c>
      <c r="V40" s="56">
        <v>346</v>
      </c>
      <c r="W40" s="12">
        <v>20</v>
      </c>
      <c r="X40" s="56">
        <v>90</v>
      </c>
      <c r="Y40" s="56">
        <v>90</v>
      </c>
      <c r="Z40" s="17" t="s">
        <v>179</v>
      </c>
    </row>
    <row r="41" spans="1:26" ht="21">
      <c r="A41" s="26" t="s">
        <v>180</v>
      </c>
      <c r="B41" s="12" t="s">
        <v>31</v>
      </c>
      <c r="C41" s="27" t="s">
        <v>173</v>
      </c>
      <c r="D41" s="12" t="s">
        <v>181</v>
      </c>
      <c r="E41" s="27" t="s">
        <v>182</v>
      </c>
      <c r="F41" s="12" t="s">
        <v>176</v>
      </c>
      <c r="G41" s="24" t="s">
        <v>177</v>
      </c>
      <c r="H41" s="25">
        <v>43344</v>
      </c>
      <c r="I41" s="25">
        <v>43374</v>
      </c>
      <c r="J41" s="45" t="s">
        <v>178</v>
      </c>
      <c r="K41" s="46" t="s">
        <v>183</v>
      </c>
      <c r="L41" s="46" t="s">
        <v>183</v>
      </c>
      <c r="M41" s="46" t="s">
        <v>183</v>
      </c>
      <c r="N41" s="27"/>
      <c r="O41" s="27"/>
      <c r="P41" s="27"/>
      <c r="Q41" s="27"/>
      <c r="R41" s="47"/>
      <c r="S41" s="27"/>
      <c r="T41" s="27"/>
      <c r="U41" s="27" t="s">
        <v>184</v>
      </c>
      <c r="V41" s="27" t="s">
        <v>185</v>
      </c>
      <c r="W41" s="27" t="s">
        <v>184</v>
      </c>
      <c r="X41" s="27" t="s">
        <v>185</v>
      </c>
      <c r="Y41" s="27" t="s">
        <v>185</v>
      </c>
      <c r="Z41" s="62"/>
    </row>
    <row r="42" spans="1:26" ht="21">
      <c r="A42" s="26" t="s">
        <v>186</v>
      </c>
      <c r="B42" s="12" t="s">
        <v>31</v>
      </c>
      <c r="C42" s="27" t="s">
        <v>173</v>
      </c>
      <c r="D42" s="12" t="s">
        <v>187</v>
      </c>
      <c r="E42" s="27" t="s">
        <v>188</v>
      </c>
      <c r="F42" s="12" t="s">
        <v>176</v>
      </c>
      <c r="G42" s="24" t="s">
        <v>177</v>
      </c>
      <c r="H42" s="25">
        <v>43344</v>
      </c>
      <c r="I42" s="25">
        <v>43374</v>
      </c>
      <c r="J42" s="45" t="s">
        <v>178</v>
      </c>
      <c r="K42" s="47" t="s">
        <v>189</v>
      </c>
      <c r="L42" s="47" t="s">
        <v>189</v>
      </c>
      <c r="M42" s="47" t="s">
        <v>189</v>
      </c>
      <c r="N42" s="27"/>
      <c r="O42" s="27"/>
      <c r="P42" s="27"/>
      <c r="Q42" s="27"/>
      <c r="R42" s="47"/>
      <c r="S42" s="27"/>
      <c r="T42" s="27"/>
      <c r="U42" s="27" t="s">
        <v>190</v>
      </c>
      <c r="V42" s="27" t="s">
        <v>191</v>
      </c>
      <c r="W42" s="27" t="s">
        <v>192</v>
      </c>
      <c r="X42" s="27" t="s">
        <v>190</v>
      </c>
      <c r="Y42" s="27" t="s">
        <v>190</v>
      </c>
      <c r="Z42" s="62"/>
    </row>
    <row r="43" spans="1:26" ht="21">
      <c r="A43" s="26" t="s">
        <v>193</v>
      </c>
      <c r="B43" s="12" t="s">
        <v>31</v>
      </c>
      <c r="C43" s="27" t="s">
        <v>173</v>
      </c>
      <c r="D43" s="12" t="s">
        <v>194</v>
      </c>
      <c r="E43" s="27" t="s">
        <v>195</v>
      </c>
      <c r="F43" s="12" t="s">
        <v>176</v>
      </c>
      <c r="G43" s="24" t="s">
        <v>177</v>
      </c>
      <c r="H43" s="25">
        <v>43344</v>
      </c>
      <c r="I43" s="25">
        <v>43374</v>
      </c>
      <c r="J43" s="45" t="s">
        <v>178</v>
      </c>
      <c r="K43" s="46">
        <v>17.4035</v>
      </c>
      <c r="L43" s="46">
        <v>17.4035</v>
      </c>
      <c r="M43" s="46">
        <v>17.4035</v>
      </c>
      <c r="N43" s="27"/>
      <c r="O43" s="27"/>
      <c r="P43" s="27"/>
      <c r="Q43" s="27"/>
      <c r="R43" s="47"/>
      <c r="S43" s="27"/>
      <c r="T43" s="27"/>
      <c r="U43" s="27" t="s">
        <v>196</v>
      </c>
      <c r="V43" s="27" t="s">
        <v>197</v>
      </c>
      <c r="W43" s="27" t="s">
        <v>184</v>
      </c>
      <c r="X43" s="27" t="s">
        <v>198</v>
      </c>
      <c r="Y43" s="27" t="s">
        <v>198</v>
      </c>
      <c r="Z43" s="62"/>
    </row>
    <row r="44" spans="1:26" ht="21">
      <c r="A44" s="26" t="s">
        <v>199</v>
      </c>
      <c r="B44" s="12" t="s">
        <v>31</v>
      </c>
      <c r="C44" s="27" t="s">
        <v>173</v>
      </c>
      <c r="D44" s="12" t="s">
        <v>55</v>
      </c>
      <c r="E44" s="27" t="s">
        <v>200</v>
      </c>
      <c r="F44" s="12" t="s">
        <v>176</v>
      </c>
      <c r="G44" s="24" t="s">
        <v>177</v>
      </c>
      <c r="H44" s="25">
        <v>43344</v>
      </c>
      <c r="I44" s="25">
        <v>43374</v>
      </c>
      <c r="J44" s="45" t="s">
        <v>178</v>
      </c>
      <c r="K44" s="46">
        <v>9.4758</v>
      </c>
      <c r="L44" s="46">
        <v>9.4758</v>
      </c>
      <c r="M44" s="46">
        <v>9.4758</v>
      </c>
      <c r="N44" s="27"/>
      <c r="O44" s="27"/>
      <c r="P44" s="27"/>
      <c r="Q44" s="27"/>
      <c r="R44" s="47"/>
      <c r="S44" s="27"/>
      <c r="T44" s="27"/>
      <c r="U44" s="27" t="s">
        <v>201</v>
      </c>
      <c r="V44" s="27" t="s">
        <v>202</v>
      </c>
      <c r="W44" s="27" t="s">
        <v>192</v>
      </c>
      <c r="X44" s="27" t="s">
        <v>203</v>
      </c>
      <c r="Y44" s="27" t="s">
        <v>203</v>
      </c>
      <c r="Z44" s="62"/>
    </row>
    <row r="45" spans="1:26" ht="21">
      <c r="A45" s="26" t="s">
        <v>204</v>
      </c>
      <c r="B45" s="12" t="s">
        <v>31</v>
      </c>
      <c r="C45" s="27" t="s">
        <v>173</v>
      </c>
      <c r="D45" s="12" t="s">
        <v>205</v>
      </c>
      <c r="E45" s="27" t="s">
        <v>206</v>
      </c>
      <c r="F45" s="12" t="s">
        <v>176</v>
      </c>
      <c r="G45" s="24" t="s">
        <v>177</v>
      </c>
      <c r="H45" s="25">
        <v>43344</v>
      </c>
      <c r="I45" s="25">
        <v>43374</v>
      </c>
      <c r="J45" s="45" t="s">
        <v>178</v>
      </c>
      <c r="K45" s="46">
        <v>29.631</v>
      </c>
      <c r="L45" s="46">
        <v>29.631</v>
      </c>
      <c r="M45" s="46">
        <v>29.631</v>
      </c>
      <c r="N45" s="27"/>
      <c r="O45" s="27"/>
      <c r="P45" s="27"/>
      <c r="Q45" s="27"/>
      <c r="R45" s="47"/>
      <c r="S45" s="27"/>
      <c r="T45" s="27"/>
      <c r="U45" s="27" t="s">
        <v>207</v>
      </c>
      <c r="V45" s="27" t="s">
        <v>208</v>
      </c>
      <c r="W45" s="27" t="s">
        <v>190</v>
      </c>
      <c r="X45" s="27" t="s">
        <v>209</v>
      </c>
      <c r="Y45" s="27" t="s">
        <v>209</v>
      </c>
      <c r="Z45" s="62"/>
    </row>
    <row r="46" spans="1:26" ht="21">
      <c r="A46" s="26" t="s">
        <v>210</v>
      </c>
      <c r="B46" s="12" t="s">
        <v>31</v>
      </c>
      <c r="C46" s="27" t="s">
        <v>173</v>
      </c>
      <c r="D46" s="27" t="s">
        <v>68</v>
      </c>
      <c r="E46" s="27" t="s">
        <v>211</v>
      </c>
      <c r="F46" s="27" t="s">
        <v>176</v>
      </c>
      <c r="G46" s="28" t="s">
        <v>177</v>
      </c>
      <c r="H46" s="25">
        <v>43344</v>
      </c>
      <c r="I46" s="25">
        <v>43374</v>
      </c>
      <c r="J46" s="48" t="s">
        <v>178</v>
      </c>
      <c r="K46" s="47">
        <v>3.9</v>
      </c>
      <c r="L46" s="47">
        <v>3.9</v>
      </c>
      <c r="M46" s="47">
        <v>3.9</v>
      </c>
      <c r="N46" s="27"/>
      <c r="O46" s="27"/>
      <c r="P46" s="27"/>
      <c r="Q46" s="27"/>
      <c r="R46" s="47"/>
      <c r="S46" s="27"/>
      <c r="T46" s="27"/>
      <c r="U46" s="27" t="s">
        <v>212</v>
      </c>
      <c r="V46" s="27" t="s">
        <v>213</v>
      </c>
      <c r="W46" s="27" t="s">
        <v>214</v>
      </c>
      <c r="X46" s="27" t="s">
        <v>214</v>
      </c>
      <c r="Y46" s="27" t="s">
        <v>214</v>
      </c>
      <c r="Z46" s="62"/>
    </row>
    <row r="47" spans="1:26" ht="21">
      <c r="A47" s="26" t="s">
        <v>215</v>
      </c>
      <c r="B47" s="12" t="s">
        <v>31</v>
      </c>
      <c r="C47" s="27" t="s">
        <v>173</v>
      </c>
      <c r="D47" s="27" t="s">
        <v>216</v>
      </c>
      <c r="E47" s="27" t="s">
        <v>217</v>
      </c>
      <c r="F47" s="27" t="s">
        <v>176</v>
      </c>
      <c r="G47" s="28" t="s">
        <v>177</v>
      </c>
      <c r="H47" s="25">
        <v>43344</v>
      </c>
      <c r="I47" s="25">
        <v>43374</v>
      </c>
      <c r="J47" s="48" t="s">
        <v>178</v>
      </c>
      <c r="K47" s="47">
        <v>6.5</v>
      </c>
      <c r="L47" s="47">
        <v>6.5</v>
      </c>
      <c r="M47" s="47">
        <v>6.5</v>
      </c>
      <c r="N47" s="27"/>
      <c r="O47" s="27"/>
      <c r="P47" s="27"/>
      <c r="Q47" s="27"/>
      <c r="R47" s="47"/>
      <c r="S47" s="27"/>
      <c r="T47" s="27"/>
      <c r="U47" s="27" t="s">
        <v>201</v>
      </c>
      <c r="V47" s="27" t="s">
        <v>218</v>
      </c>
      <c r="W47" s="27" t="s">
        <v>214</v>
      </c>
      <c r="X47" s="27" t="s">
        <v>214</v>
      </c>
      <c r="Y47" s="27" t="s">
        <v>214</v>
      </c>
      <c r="Z47" s="62"/>
    </row>
    <row r="48" spans="1:26" ht="21">
      <c r="A48" s="26" t="s">
        <v>219</v>
      </c>
      <c r="B48" s="12" t="s">
        <v>31</v>
      </c>
      <c r="C48" s="27" t="s">
        <v>173</v>
      </c>
      <c r="D48" s="27" t="s">
        <v>72</v>
      </c>
      <c r="E48" s="27" t="s">
        <v>220</v>
      </c>
      <c r="F48" s="27" t="s">
        <v>176</v>
      </c>
      <c r="G48" s="28" t="s">
        <v>177</v>
      </c>
      <c r="H48" s="25">
        <v>43344</v>
      </c>
      <c r="I48" s="25">
        <v>43374</v>
      </c>
      <c r="J48" s="48" t="s">
        <v>178</v>
      </c>
      <c r="K48" s="47">
        <v>7.8</v>
      </c>
      <c r="L48" s="47">
        <v>7.8</v>
      </c>
      <c r="M48" s="47">
        <v>7.8</v>
      </c>
      <c r="N48" s="27"/>
      <c r="O48" s="27"/>
      <c r="P48" s="27"/>
      <c r="Q48" s="27"/>
      <c r="R48" s="47"/>
      <c r="S48" s="27"/>
      <c r="T48" s="27"/>
      <c r="U48" s="27" t="s">
        <v>221</v>
      </c>
      <c r="V48" s="27" t="s">
        <v>222</v>
      </c>
      <c r="W48" s="27" t="s">
        <v>214</v>
      </c>
      <c r="X48" s="27" t="s">
        <v>214</v>
      </c>
      <c r="Y48" s="27" t="s">
        <v>214</v>
      </c>
      <c r="Z48" s="62"/>
    </row>
    <row r="49" spans="1:26" ht="21">
      <c r="A49" s="26" t="s">
        <v>223</v>
      </c>
      <c r="B49" s="12" t="s">
        <v>31</v>
      </c>
      <c r="C49" s="27" t="s">
        <v>173</v>
      </c>
      <c r="D49" s="27" t="s">
        <v>224</v>
      </c>
      <c r="E49" s="27" t="s">
        <v>225</v>
      </c>
      <c r="F49" s="27" t="s">
        <v>176</v>
      </c>
      <c r="G49" s="28" t="s">
        <v>177</v>
      </c>
      <c r="H49" s="25">
        <v>43344</v>
      </c>
      <c r="I49" s="25">
        <v>43374</v>
      </c>
      <c r="J49" s="48" t="s">
        <v>178</v>
      </c>
      <c r="K49" s="47">
        <v>3.9</v>
      </c>
      <c r="L49" s="47">
        <v>3.9</v>
      </c>
      <c r="M49" s="47">
        <v>3.9</v>
      </c>
      <c r="N49" s="27"/>
      <c r="O49" s="27"/>
      <c r="P49" s="27"/>
      <c r="Q49" s="27"/>
      <c r="R49" s="47"/>
      <c r="S49" s="27"/>
      <c r="T49" s="27"/>
      <c r="U49" s="27" t="s">
        <v>212</v>
      </c>
      <c r="V49" s="27" t="s">
        <v>226</v>
      </c>
      <c r="W49" s="27" t="s">
        <v>214</v>
      </c>
      <c r="X49" s="27" t="s">
        <v>214</v>
      </c>
      <c r="Y49" s="27" t="s">
        <v>214</v>
      </c>
      <c r="Z49" s="62"/>
    </row>
    <row r="50" spans="1:26" ht="21">
      <c r="A50" s="26" t="s">
        <v>227</v>
      </c>
      <c r="B50" s="12" t="s">
        <v>31</v>
      </c>
      <c r="C50" s="27" t="s">
        <v>173</v>
      </c>
      <c r="D50" s="27" t="s">
        <v>228</v>
      </c>
      <c r="E50" s="27" t="s">
        <v>229</v>
      </c>
      <c r="F50" s="27" t="s">
        <v>176</v>
      </c>
      <c r="G50" s="28" t="s">
        <v>177</v>
      </c>
      <c r="H50" s="25">
        <v>43344</v>
      </c>
      <c r="I50" s="25">
        <v>43374</v>
      </c>
      <c r="J50" s="48" t="s">
        <v>178</v>
      </c>
      <c r="K50" s="47">
        <v>3.9</v>
      </c>
      <c r="L50" s="47">
        <v>3.9</v>
      </c>
      <c r="M50" s="47">
        <v>3.9</v>
      </c>
      <c r="N50" s="27"/>
      <c r="O50" s="27"/>
      <c r="P50" s="27"/>
      <c r="Q50" s="27"/>
      <c r="R50" s="47"/>
      <c r="S50" s="27"/>
      <c r="T50" s="27"/>
      <c r="U50" s="27" t="s">
        <v>212</v>
      </c>
      <c r="V50" s="27" t="s">
        <v>198</v>
      </c>
      <c r="W50" s="27" t="s">
        <v>214</v>
      </c>
      <c r="X50" s="27" t="s">
        <v>214</v>
      </c>
      <c r="Y50" s="27" t="s">
        <v>214</v>
      </c>
      <c r="Z50" s="62"/>
    </row>
    <row r="51" spans="1:26" ht="21">
      <c r="A51" s="11"/>
      <c r="B51" s="12" t="s">
        <v>230</v>
      </c>
      <c r="C51" s="29" t="s">
        <v>231</v>
      </c>
      <c r="D51" s="30"/>
      <c r="E51" s="12" t="s">
        <v>232</v>
      </c>
      <c r="F51" s="12"/>
      <c r="G51" s="24"/>
      <c r="H51" s="25"/>
      <c r="I51" s="25"/>
      <c r="J51" s="45"/>
      <c r="K51" s="47" t="s">
        <v>233</v>
      </c>
      <c r="L51" s="12"/>
      <c r="M51" s="12"/>
      <c r="N51" s="12"/>
      <c r="O51" s="12"/>
      <c r="P51" s="12"/>
      <c r="Q51" s="12"/>
      <c r="R51" s="57"/>
      <c r="S51" s="12"/>
      <c r="T51" s="58"/>
      <c r="U51" s="12">
        <v>63</v>
      </c>
      <c r="V51" s="56">
        <v>346</v>
      </c>
      <c r="W51" s="12">
        <v>20</v>
      </c>
      <c r="X51" s="56">
        <v>90</v>
      </c>
      <c r="Y51" s="56">
        <v>90</v>
      </c>
      <c r="Z51" s="63"/>
    </row>
    <row r="52" spans="1:26" ht="39.75" customHeight="1">
      <c r="A52" s="20"/>
      <c r="B52" s="20" t="s">
        <v>234</v>
      </c>
      <c r="C52" s="20"/>
      <c r="D52" s="20"/>
      <c r="E52" s="21" t="s">
        <v>235</v>
      </c>
      <c r="F52" s="21" t="s">
        <v>236</v>
      </c>
      <c r="G52" s="22" t="s">
        <v>237</v>
      </c>
      <c r="H52" s="23"/>
      <c r="I52" s="23"/>
      <c r="J52" s="34"/>
      <c r="K52" s="20">
        <v>3721.9</v>
      </c>
      <c r="L52" s="20">
        <v>3721.9</v>
      </c>
      <c r="M52" s="20">
        <v>3721.9</v>
      </c>
      <c r="N52" s="20"/>
      <c r="O52" s="20">
        <v>0</v>
      </c>
      <c r="P52" s="20">
        <v>0</v>
      </c>
      <c r="Q52" s="20">
        <v>0</v>
      </c>
      <c r="R52" s="20">
        <v>0</v>
      </c>
      <c r="S52" s="20"/>
      <c r="T52" s="20">
        <v>0</v>
      </c>
      <c r="U52" s="20">
        <v>4621</v>
      </c>
      <c r="V52" s="20">
        <v>10634</v>
      </c>
      <c r="W52" s="20">
        <v>0</v>
      </c>
      <c r="X52" s="20">
        <v>4664</v>
      </c>
      <c r="Y52" s="20">
        <v>4664</v>
      </c>
      <c r="Z52" s="21"/>
    </row>
    <row r="53" spans="1:26" ht="90" customHeight="1">
      <c r="A53" s="31">
        <v>1</v>
      </c>
      <c r="B53" s="13" t="s">
        <v>31</v>
      </c>
      <c r="C53" s="13" t="s">
        <v>238</v>
      </c>
      <c r="D53" s="13" t="s">
        <v>228</v>
      </c>
      <c r="E53" s="13" t="s">
        <v>239</v>
      </c>
      <c r="F53" s="12" t="s">
        <v>236</v>
      </c>
      <c r="G53" s="24" t="s">
        <v>237</v>
      </c>
      <c r="H53" s="15">
        <v>43221</v>
      </c>
      <c r="I53" s="13" t="s">
        <v>240</v>
      </c>
      <c r="J53" s="49" t="s">
        <v>241</v>
      </c>
      <c r="K53" s="13">
        <v>276.15</v>
      </c>
      <c r="L53" s="13">
        <v>276.15</v>
      </c>
      <c r="M53" s="13">
        <v>276.15</v>
      </c>
      <c r="N53" s="13"/>
      <c r="O53" s="13"/>
      <c r="P53" s="13"/>
      <c r="Q53" s="13"/>
      <c r="R53" s="13"/>
      <c r="S53" s="13"/>
      <c r="T53" s="13"/>
      <c r="U53" s="13">
        <v>334</v>
      </c>
      <c r="V53" s="13">
        <v>789</v>
      </c>
      <c r="W53" s="59"/>
      <c r="X53" s="13">
        <v>268</v>
      </c>
      <c r="Y53" s="13">
        <v>268</v>
      </c>
      <c r="Z53" s="18" t="s">
        <v>242</v>
      </c>
    </row>
    <row r="54" spans="1:26" ht="90" customHeight="1">
      <c r="A54" s="31">
        <v>2</v>
      </c>
      <c r="B54" s="13" t="s">
        <v>31</v>
      </c>
      <c r="C54" s="13" t="s">
        <v>238</v>
      </c>
      <c r="D54" s="13" t="s">
        <v>224</v>
      </c>
      <c r="E54" s="13" t="s">
        <v>243</v>
      </c>
      <c r="F54" s="12" t="s">
        <v>236</v>
      </c>
      <c r="G54" s="24" t="s">
        <v>237</v>
      </c>
      <c r="H54" s="15">
        <v>43222</v>
      </c>
      <c r="I54" s="13" t="s">
        <v>240</v>
      </c>
      <c r="J54" s="49" t="s">
        <v>244</v>
      </c>
      <c r="K54" s="13">
        <v>380.45</v>
      </c>
      <c r="L54" s="13">
        <v>380.45</v>
      </c>
      <c r="M54" s="13">
        <v>380.45</v>
      </c>
      <c r="N54" s="13"/>
      <c r="O54" s="13"/>
      <c r="P54" s="13"/>
      <c r="Q54" s="13"/>
      <c r="R54" s="13"/>
      <c r="S54" s="13"/>
      <c r="T54" s="13"/>
      <c r="U54" s="13">
        <v>499</v>
      </c>
      <c r="V54" s="13">
        <v>1087</v>
      </c>
      <c r="W54" s="59"/>
      <c r="X54" s="13">
        <v>518</v>
      </c>
      <c r="Y54" s="13">
        <v>518</v>
      </c>
      <c r="Z54" s="64"/>
    </row>
    <row r="55" spans="1:26" ht="90" customHeight="1">
      <c r="A55" s="31">
        <v>3</v>
      </c>
      <c r="B55" s="13" t="s">
        <v>31</v>
      </c>
      <c r="C55" s="13" t="s">
        <v>238</v>
      </c>
      <c r="D55" s="13" t="s">
        <v>72</v>
      </c>
      <c r="E55" s="13" t="s">
        <v>245</v>
      </c>
      <c r="F55" s="12" t="s">
        <v>236</v>
      </c>
      <c r="G55" s="24" t="s">
        <v>237</v>
      </c>
      <c r="H55" s="15">
        <v>43223</v>
      </c>
      <c r="I55" s="13" t="s">
        <v>240</v>
      </c>
      <c r="J55" s="49" t="s">
        <v>246</v>
      </c>
      <c r="K55" s="13">
        <v>204.4</v>
      </c>
      <c r="L55" s="13">
        <v>204.4</v>
      </c>
      <c r="M55" s="13">
        <v>204.4</v>
      </c>
      <c r="N55" s="13"/>
      <c r="O55" s="13"/>
      <c r="P55" s="13"/>
      <c r="Q55" s="13"/>
      <c r="R55" s="13"/>
      <c r="S55" s="13"/>
      <c r="T55" s="13"/>
      <c r="U55" s="13">
        <v>334</v>
      </c>
      <c r="V55" s="13">
        <v>584</v>
      </c>
      <c r="W55" s="59"/>
      <c r="X55" s="13">
        <v>470</v>
      </c>
      <c r="Y55" s="13">
        <v>470</v>
      </c>
      <c r="Z55" s="64"/>
    </row>
    <row r="56" spans="1:26" ht="90" customHeight="1">
      <c r="A56" s="31">
        <v>4</v>
      </c>
      <c r="B56" s="13" t="s">
        <v>31</v>
      </c>
      <c r="C56" s="13" t="s">
        <v>238</v>
      </c>
      <c r="D56" s="13" t="s">
        <v>216</v>
      </c>
      <c r="E56" s="13" t="s">
        <v>247</v>
      </c>
      <c r="F56" s="12" t="s">
        <v>236</v>
      </c>
      <c r="G56" s="24" t="s">
        <v>237</v>
      </c>
      <c r="H56" s="15">
        <v>43224</v>
      </c>
      <c r="I56" s="13" t="s">
        <v>240</v>
      </c>
      <c r="J56" s="49" t="s">
        <v>248</v>
      </c>
      <c r="K56" s="13">
        <v>294.7</v>
      </c>
      <c r="L56" s="13">
        <v>294.7</v>
      </c>
      <c r="M56" s="13">
        <v>294.7</v>
      </c>
      <c r="N56" s="13"/>
      <c r="O56" s="13"/>
      <c r="P56" s="13"/>
      <c r="Q56" s="13"/>
      <c r="R56" s="13"/>
      <c r="S56" s="13"/>
      <c r="T56" s="13"/>
      <c r="U56" s="13">
        <v>348</v>
      </c>
      <c r="V56" s="13">
        <v>842</v>
      </c>
      <c r="W56" s="59"/>
      <c r="X56" s="13">
        <v>250</v>
      </c>
      <c r="Y56" s="13">
        <v>250</v>
      </c>
      <c r="Z56" s="64"/>
    </row>
    <row r="57" spans="1:26" ht="90" customHeight="1">
      <c r="A57" s="31">
        <v>5</v>
      </c>
      <c r="B57" s="13" t="s">
        <v>31</v>
      </c>
      <c r="C57" s="13" t="s">
        <v>238</v>
      </c>
      <c r="D57" s="13" t="s">
        <v>205</v>
      </c>
      <c r="E57" s="13" t="s">
        <v>249</v>
      </c>
      <c r="F57" s="12" t="s">
        <v>236</v>
      </c>
      <c r="G57" s="24" t="s">
        <v>237</v>
      </c>
      <c r="H57" s="15">
        <v>43225</v>
      </c>
      <c r="I57" s="13" t="s">
        <v>240</v>
      </c>
      <c r="J57" s="49" t="s">
        <v>250</v>
      </c>
      <c r="K57" s="13">
        <v>530.6</v>
      </c>
      <c r="L57" s="13">
        <v>530.6</v>
      </c>
      <c r="M57" s="13">
        <v>530.6</v>
      </c>
      <c r="N57" s="13"/>
      <c r="O57" s="13"/>
      <c r="P57" s="13"/>
      <c r="Q57" s="13"/>
      <c r="R57" s="13"/>
      <c r="S57" s="13"/>
      <c r="T57" s="13"/>
      <c r="U57" s="13">
        <v>661</v>
      </c>
      <c r="V57" s="13">
        <v>1516</v>
      </c>
      <c r="W57" s="59"/>
      <c r="X57" s="13">
        <v>556</v>
      </c>
      <c r="Y57" s="13">
        <v>556</v>
      </c>
      <c r="Z57" s="64"/>
    </row>
    <row r="58" spans="1:26" ht="90" customHeight="1">
      <c r="A58" s="31">
        <v>6</v>
      </c>
      <c r="B58" s="13" t="s">
        <v>31</v>
      </c>
      <c r="C58" s="13" t="s">
        <v>238</v>
      </c>
      <c r="D58" s="13" t="s">
        <v>55</v>
      </c>
      <c r="E58" s="13" t="s">
        <v>251</v>
      </c>
      <c r="F58" s="12" t="s">
        <v>236</v>
      </c>
      <c r="G58" s="24" t="s">
        <v>237</v>
      </c>
      <c r="H58" s="15">
        <v>43226</v>
      </c>
      <c r="I58" s="13" t="s">
        <v>240</v>
      </c>
      <c r="J58" s="49" t="s">
        <v>252</v>
      </c>
      <c r="K58" s="13">
        <v>278.25</v>
      </c>
      <c r="L58" s="13">
        <v>278.25</v>
      </c>
      <c r="M58" s="13">
        <v>278.25</v>
      </c>
      <c r="N58" s="13"/>
      <c r="O58" s="13"/>
      <c r="P58" s="13"/>
      <c r="Q58" s="13"/>
      <c r="R58" s="13"/>
      <c r="S58" s="13"/>
      <c r="T58" s="13"/>
      <c r="U58" s="13">
        <v>334</v>
      </c>
      <c r="V58" s="13">
        <v>795</v>
      </c>
      <c r="W58" s="59"/>
      <c r="X58" s="13">
        <v>348</v>
      </c>
      <c r="Y58" s="13">
        <v>348</v>
      </c>
      <c r="Z58" s="64"/>
    </row>
    <row r="59" spans="1:26" ht="90" customHeight="1">
      <c r="A59" s="31">
        <v>7</v>
      </c>
      <c r="B59" s="13" t="s">
        <v>31</v>
      </c>
      <c r="C59" s="13" t="s">
        <v>238</v>
      </c>
      <c r="D59" s="13" t="s">
        <v>194</v>
      </c>
      <c r="E59" s="18" t="s">
        <v>253</v>
      </c>
      <c r="F59" s="12" t="s">
        <v>236</v>
      </c>
      <c r="G59" s="24" t="s">
        <v>237</v>
      </c>
      <c r="H59" s="19">
        <v>43221</v>
      </c>
      <c r="I59" s="13" t="s">
        <v>240</v>
      </c>
      <c r="J59" s="49" t="s">
        <v>254</v>
      </c>
      <c r="K59" s="18">
        <v>404.25</v>
      </c>
      <c r="L59" s="18">
        <v>404.25</v>
      </c>
      <c r="M59" s="18">
        <v>404.25</v>
      </c>
      <c r="N59" s="18"/>
      <c r="O59" s="18"/>
      <c r="P59" s="18"/>
      <c r="Q59" s="18"/>
      <c r="R59" s="18"/>
      <c r="S59" s="18"/>
      <c r="T59" s="13"/>
      <c r="U59" s="13">
        <v>464</v>
      </c>
      <c r="V59" s="13">
        <v>1155</v>
      </c>
      <c r="W59" s="59"/>
      <c r="X59" s="13">
        <v>527</v>
      </c>
      <c r="Y59" s="13">
        <v>527</v>
      </c>
      <c r="Z59" s="64"/>
    </row>
    <row r="60" spans="1:26" ht="90" customHeight="1">
      <c r="A60" s="31">
        <v>8</v>
      </c>
      <c r="B60" s="13" t="s">
        <v>31</v>
      </c>
      <c r="C60" s="13" t="s">
        <v>238</v>
      </c>
      <c r="D60" s="13" t="s">
        <v>68</v>
      </c>
      <c r="E60" s="13" t="s">
        <v>255</v>
      </c>
      <c r="F60" s="12" t="s">
        <v>236</v>
      </c>
      <c r="G60" s="24" t="s">
        <v>237</v>
      </c>
      <c r="H60" s="19">
        <v>43222</v>
      </c>
      <c r="I60" s="13" t="s">
        <v>240</v>
      </c>
      <c r="J60" s="49" t="s">
        <v>256</v>
      </c>
      <c r="K60" s="13">
        <v>284.55</v>
      </c>
      <c r="L60" s="13">
        <v>284.55</v>
      </c>
      <c r="M60" s="13">
        <v>284.55</v>
      </c>
      <c r="N60" s="13"/>
      <c r="O60" s="13"/>
      <c r="P60" s="13"/>
      <c r="Q60" s="13"/>
      <c r="R60" s="13"/>
      <c r="S60" s="13"/>
      <c r="T60" s="13"/>
      <c r="U60" s="13">
        <v>536</v>
      </c>
      <c r="V60" s="13">
        <v>813</v>
      </c>
      <c r="W60" s="59"/>
      <c r="X60" s="13">
        <v>274</v>
      </c>
      <c r="Y60" s="13">
        <v>274</v>
      </c>
      <c r="Z60" s="64"/>
    </row>
    <row r="61" spans="1:26" ht="90" customHeight="1">
      <c r="A61" s="31">
        <v>9</v>
      </c>
      <c r="B61" s="13" t="s">
        <v>31</v>
      </c>
      <c r="C61" s="13" t="s">
        <v>238</v>
      </c>
      <c r="D61" s="13" t="s">
        <v>187</v>
      </c>
      <c r="E61" s="13" t="s">
        <v>257</v>
      </c>
      <c r="F61" s="12" t="s">
        <v>236</v>
      </c>
      <c r="G61" s="24" t="s">
        <v>237</v>
      </c>
      <c r="H61" s="19">
        <v>43223</v>
      </c>
      <c r="I61" s="13" t="s">
        <v>240</v>
      </c>
      <c r="J61" s="49" t="s">
        <v>258</v>
      </c>
      <c r="K61" s="13">
        <v>534.1</v>
      </c>
      <c r="L61" s="13">
        <v>534.1</v>
      </c>
      <c r="M61" s="13">
        <v>534.1</v>
      </c>
      <c r="N61" s="13"/>
      <c r="O61" s="13"/>
      <c r="P61" s="13"/>
      <c r="Q61" s="13"/>
      <c r="R61" s="13"/>
      <c r="S61" s="13"/>
      <c r="T61" s="13"/>
      <c r="U61" s="13">
        <v>383</v>
      </c>
      <c r="V61" s="13">
        <v>1526</v>
      </c>
      <c r="W61" s="59"/>
      <c r="X61" s="13">
        <v>710</v>
      </c>
      <c r="Y61" s="13">
        <v>710</v>
      </c>
      <c r="Z61" s="64"/>
    </row>
    <row r="62" spans="1:26" ht="90" customHeight="1">
      <c r="A62" s="31">
        <v>10</v>
      </c>
      <c r="B62" s="13" t="s">
        <v>31</v>
      </c>
      <c r="C62" s="13" t="s">
        <v>238</v>
      </c>
      <c r="D62" s="13" t="s">
        <v>181</v>
      </c>
      <c r="E62" s="13" t="s">
        <v>259</v>
      </c>
      <c r="F62" s="12" t="s">
        <v>236</v>
      </c>
      <c r="G62" s="24" t="s">
        <v>237</v>
      </c>
      <c r="H62" s="19">
        <v>43224</v>
      </c>
      <c r="I62" s="15">
        <v>43313</v>
      </c>
      <c r="J62" s="49" t="s">
        <v>260</v>
      </c>
      <c r="K62" s="13">
        <v>534.45</v>
      </c>
      <c r="L62" s="13">
        <v>534.45</v>
      </c>
      <c r="M62" s="13">
        <v>534.45</v>
      </c>
      <c r="N62" s="13"/>
      <c r="O62" s="13"/>
      <c r="P62" s="13"/>
      <c r="Q62" s="13"/>
      <c r="R62" s="13"/>
      <c r="S62" s="13"/>
      <c r="T62" s="13"/>
      <c r="U62" s="13">
        <v>728</v>
      </c>
      <c r="V62" s="13">
        <v>1527</v>
      </c>
      <c r="W62" s="59"/>
      <c r="X62" s="13">
        <v>743</v>
      </c>
      <c r="Y62" s="13">
        <v>743</v>
      </c>
      <c r="Z62" s="65"/>
    </row>
    <row r="63" spans="1:26" ht="39.75" customHeight="1">
      <c r="A63" s="20"/>
      <c r="B63" s="32" t="s">
        <v>261</v>
      </c>
      <c r="C63" s="33"/>
      <c r="D63" s="34"/>
      <c r="E63" s="21"/>
      <c r="F63" s="21"/>
      <c r="G63" s="22"/>
      <c r="H63" s="23"/>
      <c r="I63" s="23"/>
      <c r="J63" s="34"/>
      <c r="K63" s="20">
        <v>107.38</v>
      </c>
      <c r="L63" s="20">
        <v>107.38</v>
      </c>
      <c r="M63" s="20"/>
      <c r="N63" s="20">
        <v>107.38</v>
      </c>
      <c r="O63" s="20">
        <f aca="true" t="shared" si="1" ref="O63:T63">SUM(O64:O77)</f>
        <v>0</v>
      </c>
      <c r="P63" s="20">
        <f t="shared" si="1"/>
        <v>0</v>
      </c>
      <c r="Q63" s="20">
        <f t="shared" si="1"/>
        <v>0</v>
      </c>
      <c r="R63" s="20">
        <f t="shared" si="1"/>
        <v>0</v>
      </c>
      <c r="S63" s="20">
        <f t="shared" si="1"/>
        <v>0</v>
      </c>
      <c r="T63" s="20">
        <f t="shared" si="1"/>
        <v>0</v>
      </c>
      <c r="U63" s="20"/>
      <c r="V63" s="20">
        <v>3942</v>
      </c>
      <c r="W63" s="20"/>
      <c r="X63" s="20">
        <v>3942</v>
      </c>
      <c r="Y63" s="20">
        <v>3942</v>
      </c>
      <c r="Z63" s="21"/>
    </row>
    <row r="64" spans="1:26" ht="21">
      <c r="A64" s="11"/>
      <c r="B64" s="12" t="s">
        <v>31</v>
      </c>
      <c r="C64" s="12" t="s">
        <v>262</v>
      </c>
      <c r="D64" s="12" t="s">
        <v>174</v>
      </c>
      <c r="E64" s="12" t="s">
        <v>263</v>
      </c>
      <c r="F64" s="12" t="s">
        <v>264</v>
      </c>
      <c r="G64" s="35" t="s">
        <v>265</v>
      </c>
      <c r="H64" s="36">
        <v>43160</v>
      </c>
      <c r="I64" s="25">
        <v>43160</v>
      </c>
      <c r="J64" s="50" t="s">
        <v>266</v>
      </c>
      <c r="K64" s="51">
        <v>102.492</v>
      </c>
      <c r="L64" s="51">
        <v>102.492</v>
      </c>
      <c r="M64" s="12"/>
      <c r="N64" s="51">
        <v>102.492</v>
      </c>
      <c r="O64" s="12"/>
      <c r="P64" s="12"/>
      <c r="Q64" s="12"/>
      <c r="R64" s="12"/>
      <c r="S64" s="12"/>
      <c r="T64" s="60"/>
      <c r="U64" s="12"/>
      <c r="V64" s="12">
        <v>3942</v>
      </c>
      <c r="W64" s="12"/>
      <c r="X64" s="12">
        <v>3942</v>
      </c>
      <c r="Y64" s="12">
        <v>3942</v>
      </c>
      <c r="Z64" s="12" t="s">
        <v>231</v>
      </c>
    </row>
    <row r="65" spans="1:26" ht="21">
      <c r="A65" s="11">
        <v>1</v>
      </c>
      <c r="B65" s="12" t="s">
        <v>31</v>
      </c>
      <c r="C65" s="12" t="s">
        <v>262</v>
      </c>
      <c r="D65" s="12" t="s">
        <v>181</v>
      </c>
      <c r="E65" s="12" t="s">
        <v>267</v>
      </c>
      <c r="F65" s="12" t="s">
        <v>264</v>
      </c>
      <c r="G65" s="35" t="s">
        <v>265</v>
      </c>
      <c r="H65" s="36">
        <v>43161</v>
      </c>
      <c r="I65" s="25">
        <v>43161</v>
      </c>
      <c r="J65" s="50" t="s">
        <v>266</v>
      </c>
      <c r="K65" s="51">
        <v>16.276</v>
      </c>
      <c r="L65" s="51">
        <v>16.276</v>
      </c>
      <c r="M65" s="12"/>
      <c r="N65" s="51">
        <v>16.276</v>
      </c>
      <c r="O65" s="12"/>
      <c r="P65" s="12"/>
      <c r="Q65" s="12"/>
      <c r="R65" s="12"/>
      <c r="S65" s="12"/>
      <c r="T65" s="60"/>
      <c r="U65" s="12"/>
      <c r="V65" s="12">
        <v>626</v>
      </c>
      <c r="W65" s="12"/>
      <c r="X65" s="12">
        <v>626</v>
      </c>
      <c r="Y65" s="12">
        <v>626</v>
      </c>
      <c r="Z65" s="12"/>
    </row>
    <row r="66" spans="1:26" ht="21">
      <c r="A66" s="11">
        <v>2</v>
      </c>
      <c r="B66" s="12" t="s">
        <v>31</v>
      </c>
      <c r="C66" s="12" t="s">
        <v>262</v>
      </c>
      <c r="D66" s="12" t="s">
        <v>68</v>
      </c>
      <c r="E66" s="12" t="s">
        <v>268</v>
      </c>
      <c r="F66" s="12" t="s">
        <v>264</v>
      </c>
      <c r="G66" s="35" t="s">
        <v>265</v>
      </c>
      <c r="H66" s="36">
        <v>43162</v>
      </c>
      <c r="I66" s="25">
        <v>43162</v>
      </c>
      <c r="J66" s="50" t="s">
        <v>266</v>
      </c>
      <c r="K66" s="51">
        <v>6.942</v>
      </c>
      <c r="L66" s="51">
        <v>6.942</v>
      </c>
      <c r="M66" s="12"/>
      <c r="N66" s="51">
        <v>6.942</v>
      </c>
      <c r="O66" s="12"/>
      <c r="P66" s="12"/>
      <c r="Q66" s="12"/>
      <c r="R66" s="12"/>
      <c r="S66" s="12"/>
      <c r="T66" s="60"/>
      <c r="U66" s="12"/>
      <c r="V66" s="12">
        <v>267</v>
      </c>
      <c r="W66" s="12"/>
      <c r="X66" s="12">
        <v>267</v>
      </c>
      <c r="Y66" s="12">
        <v>267</v>
      </c>
      <c r="Z66" s="12"/>
    </row>
    <row r="67" spans="1:26" ht="21">
      <c r="A67" s="11">
        <v>3</v>
      </c>
      <c r="B67" s="12" t="s">
        <v>31</v>
      </c>
      <c r="C67" s="12" t="s">
        <v>262</v>
      </c>
      <c r="D67" s="12" t="s">
        <v>187</v>
      </c>
      <c r="E67" s="12" t="s">
        <v>269</v>
      </c>
      <c r="F67" s="12" t="s">
        <v>264</v>
      </c>
      <c r="G67" s="35" t="s">
        <v>265</v>
      </c>
      <c r="H67" s="36">
        <v>43163</v>
      </c>
      <c r="I67" s="25">
        <v>43163</v>
      </c>
      <c r="J67" s="50" t="s">
        <v>266</v>
      </c>
      <c r="K67" s="51">
        <v>14.976</v>
      </c>
      <c r="L67" s="51">
        <v>14.976</v>
      </c>
      <c r="M67" s="12"/>
      <c r="N67" s="51">
        <v>14.976</v>
      </c>
      <c r="O67" s="12"/>
      <c r="P67" s="12"/>
      <c r="Q67" s="12"/>
      <c r="R67" s="12"/>
      <c r="S67" s="12"/>
      <c r="T67" s="60"/>
      <c r="U67" s="12"/>
      <c r="V67" s="12">
        <v>576</v>
      </c>
      <c r="W67" s="12"/>
      <c r="X67" s="12">
        <v>576</v>
      </c>
      <c r="Y67" s="12">
        <v>576</v>
      </c>
      <c r="Z67" s="12"/>
    </row>
    <row r="68" spans="1:26" ht="21">
      <c r="A68" s="11">
        <v>4</v>
      </c>
      <c r="B68" s="12" t="s">
        <v>31</v>
      </c>
      <c r="C68" s="12" t="s">
        <v>262</v>
      </c>
      <c r="D68" s="12" t="s">
        <v>194</v>
      </c>
      <c r="E68" s="66" t="s">
        <v>269</v>
      </c>
      <c r="F68" s="12" t="s">
        <v>264</v>
      </c>
      <c r="G68" s="35" t="s">
        <v>265</v>
      </c>
      <c r="H68" s="36">
        <v>43164</v>
      </c>
      <c r="I68" s="25">
        <v>43164</v>
      </c>
      <c r="J68" s="50" t="s">
        <v>266</v>
      </c>
      <c r="K68" s="51">
        <v>14.976</v>
      </c>
      <c r="L68" s="51">
        <v>14.976</v>
      </c>
      <c r="M68" s="12"/>
      <c r="N68" s="51">
        <v>14.976</v>
      </c>
      <c r="O68" s="12"/>
      <c r="P68" s="12"/>
      <c r="Q68" s="12"/>
      <c r="R68" s="12"/>
      <c r="S68" s="12"/>
      <c r="T68" s="60"/>
      <c r="U68" s="12"/>
      <c r="V68" s="12">
        <v>576</v>
      </c>
      <c r="W68" s="12"/>
      <c r="X68" s="12">
        <v>576</v>
      </c>
      <c r="Y68" s="12">
        <v>576</v>
      </c>
      <c r="Z68" s="12"/>
    </row>
    <row r="69" spans="1:26" ht="21">
      <c r="A69" s="11">
        <v>5</v>
      </c>
      <c r="B69" s="12" t="s">
        <v>31</v>
      </c>
      <c r="C69" s="12" t="s">
        <v>262</v>
      </c>
      <c r="D69" s="12" t="s">
        <v>55</v>
      </c>
      <c r="E69" s="12" t="s">
        <v>270</v>
      </c>
      <c r="F69" s="12" t="s">
        <v>264</v>
      </c>
      <c r="G69" s="35" t="s">
        <v>265</v>
      </c>
      <c r="H69" s="36">
        <v>43165</v>
      </c>
      <c r="I69" s="25">
        <v>43165</v>
      </c>
      <c r="J69" s="50" t="s">
        <v>266</v>
      </c>
      <c r="K69" s="51">
        <v>7.202</v>
      </c>
      <c r="L69" s="51">
        <v>7.202</v>
      </c>
      <c r="M69" s="12"/>
      <c r="N69" s="51">
        <v>7.202</v>
      </c>
      <c r="O69" s="12"/>
      <c r="P69" s="12"/>
      <c r="Q69" s="12"/>
      <c r="R69" s="12"/>
      <c r="S69" s="12"/>
      <c r="T69" s="60"/>
      <c r="U69" s="12"/>
      <c r="V69" s="12">
        <v>277</v>
      </c>
      <c r="W69" s="12"/>
      <c r="X69" s="12">
        <v>277</v>
      </c>
      <c r="Y69" s="12">
        <v>277</v>
      </c>
      <c r="Z69" s="12"/>
    </row>
    <row r="70" spans="1:26" ht="21">
      <c r="A70" s="11">
        <v>6</v>
      </c>
      <c r="B70" s="12" t="s">
        <v>31</v>
      </c>
      <c r="C70" s="12" t="s">
        <v>262</v>
      </c>
      <c r="D70" s="12" t="s">
        <v>216</v>
      </c>
      <c r="E70" s="12" t="s">
        <v>271</v>
      </c>
      <c r="F70" s="12" t="s">
        <v>264</v>
      </c>
      <c r="G70" s="35" t="s">
        <v>265</v>
      </c>
      <c r="H70" s="36">
        <v>43166</v>
      </c>
      <c r="I70" s="25">
        <v>43166</v>
      </c>
      <c r="J70" s="50" t="s">
        <v>266</v>
      </c>
      <c r="K70" s="51">
        <v>4.94</v>
      </c>
      <c r="L70" s="51">
        <v>4.94</v>
      </c>
      <c r="M70" s="12"/>
      <c r="N70" s="51">
        <v>4.94</v>
      </c>
      <c r="O70" s="12"/>
      <c r="P70" s="12"/>
      <c r="Q70" s="12"/>
      <c r="R70" s="12"/>
      <c r="S70" s="12"/>
      <c r="T70" s="60"/>
      <c r="U70" s="12"/>
      <c r="V70" s="12">
        <v>190</v>
      </c>
      <c r="W70" s="12"/>
      <c r="X70" s="12">
        <v>190</v>
      </c>
      <c r="Y70" s="12">
        <v>190</v>
      </c>
      <c r="Z70" s="12"/>
    </row>
    <row r="71" spans="1:26" ht="21">
      <c r="A71" s="11">
        <v>7</v>
      </c>
      <c r="B71" s="12" t="s">
        <v>31</v>
      </c>
      <c r="C71" s="12" t="s">
        <v>262</v>
      </c>
      <c r="D71" s="12" t="s">
        <v>205</v>
      </c>
      <c r="E71" s="12" t="s">
        <v>272</v>
      </c>
      <c r="F71" s="12" t="s">
        <v>264</v>
      </c>
      <c r="G71" s="35" t="s">
        <v>265</v>
      </c>
      <c r="H71" s="36">
        <v>43167</v>
      </c>
      <c r="I71" s="25">
        <v>43167</v>
      </c>
      <c r="J71" s="50" t="s">
        <v>266</v>
      </c>
      <c r="K71" s="51">
        <v>14.196</v>
      </c>
      <c r="L71" s="51">
        <v>14.196</v>
      </c>
      <c r="M71" s="12"/>
      <c r="N71" s="51">
        <v>14.196</v>
      </c>
      <c r="O71" s="12"/>
      <c r="P71" s="12"/>
      <c r="Q71" s="12"/>
      <c r="R71" s="12"/>
      <c r="S71" s="12"/>
      <c r="T71" s="60"/>
      <c r="U71" s="12"/>
      <c r="V71" s="12">
        <v>546</v>
      </c>
      <c r="W71" s="12"/>
      <c r="X71" s="12">
        <v>546</v>
      </c>
      <c r="Y71" s="12">
        <v>546</v>
      </c>
      <c r="Z71" s="12"/>
    </row>
    <row r="72" spans="1:26" ht="21">
      <c r="A72" s="11">
        <v>8</v>
      </c>
      <c r="B72" s="12" t="s">
        <v>31</v>
      </c>
      <c r="C72" s="12" t="s">
        <v>262</v>
      </c>
      <c r="D72" s="12" t="s">
        <v>224</v>
      </c>
      <c r="E72" s="12" t="s">
        <v>273</v>
      </c>
      <c r="F72" s="12" t="s">
        <v>264</v>
      </c>
      <c r="G72" s="35" t="s">
        <v>265</v>
      </c>
      <c r="H72" s="36">
        <v>43168</v>
      </c>
      <c r="I72" s="25">
        <v>43168</v>
      </c>
      <c r="J72" s="50" t="s">
        <v>266</v>
      </c>
      <c r="K72" s="51">
        <v>8.658</v>
      </c>
      <c r="L72" s="51">
        <v>8.658</v>
      </c>
      <c r="M72" s="12"/>
      <c r="N72" s="51">
        <v>8.658</v>
      </c>
      <c r="O72" s="12"/>
      <c r="P72" s="12"/>
      <c r="Q72" s="12"/>
      <c r="R72" s="12"/>
      <c r="S72" s="12"/>
      <c r="T72" s="60"/>
      <c r="U72" s="12"/>
      <c r="V72" s="12">
        <v>333</v>
      </c>
      <c r="W72" s="12"/>
      <c r="X72" s="12">
        <v>333</v>
      </c>
      <c r="Y72" s="12">
        <v>333</v>
      </c>
      <c r="Z72" s="12"/>
    </row>
    <row r="73" spans="1:26" ht="21">
      <c r="A73" s="11">
        <v>9</v>
      </c>
      <c r="B73" s="12" t="s">
        <v>31</v>
      </c>
      <c r="C73" s="12" t="s">
        <v>262</v>
      </c>
      <c r="D73" s="12" t="s">
        <v>228</v>
      </c>
      <c r="E73" s="12" t="s">
        <v>274</v>
      </c>
      <c r="F73" s="12" t="s">
        <v>264</v>
      </c>
      <c r="G73" s="35" t="s">
        <v>265</v>
      </c>
      <c r="H73" s="36">
        <v>43169</v>
      </c>
      <c r="I73" s="25">
        <v>43169</v>
      </c>
      <c r="J73" s="50" t="s">
        <v>266</v>
      </c>
      <c r="K73" s="51">
        <v>5.512</v>
      </c>
      <c r="L73" s="51">
        <v>5.512</v>
      </c>
      <c r="M73" s="12"/>
      <c r="N73" s="51">
        <v>5.512</v>
      </c>
      <c r="O73" s="12"/>
      <c r="P73" s="12"/>
      <c r="Q73" s="12"/>
      <c r="R73" s="12"/>
      <c r="S73" s="12"/>
      <c r="T73" s="60"/>
      <c r="U73" s="12"/>
      <c r="V73" s="12">
        <v>212</v>
      </c>
      <c r="W73" s="12"/>
      <c r="X73" s="12">
        <v>212</v>
      </c>
      <c r="Y73" s="12">
        <v>212</v>
      </c>
      <c r="Z73" s="12"/>
    </row>
    <row r="74" spans="1:26" ht="21">
      <c r="A74" s="11">
        <v>10</v>
      </c>
      <c r="B74" s="12" t="s">
        <v>31</v>
      </c>
      <c r="C74" s="12" t="s">
        <v>262</v>
      </c>
      <c r="D74" s="12" t="s">
        <v>72</v>
      </c>
      <c r="E74" s="12" t="s">
        <v>275</v>
      </c>
      <c r="F74" s="12" t="s">
        <v>264</v>
      </c>
      <c r="G74" s="35" t="s">
        <v>265</v>
      </c>
      <c r="H74" s="36">
        <v>43170</v>
      </c>
      <c r="I74" s="25">
        <v>43170</v>
      </c>
      <c r="J74" s="50" t="s">
        <v>266</v>
      </c>
      <c r="K74" s="51">
        <v>8.814</v>
      </c>
      <c r="L74" s="51">
        <v>8.814</v>
      </c>
      <c r="M74" s="12"/>
      <c r="N74" s="51">
        <v>8.814</v>
      </c>
      <c r="O74" s="12"/>
      <c r="P74" s="12"/>
      <c r="Q74" s="12"/>
      <c r="R74" s="12"/>
      <c r="S74" s="12"/>
      <c r="T74" s="60"/>
      <c r="U74" s="12"/>
      <c r="V74" s="12">
        <v>339</v>
      </c>
      <c r="W74" s="12"/>
      <c r="X74" s="12">
        <v>339</v>
      </c>
      <c r="Y74" s="12">
        <v>339</v>
      </c>
      <c r="Z74" s="12"/>
    </row>
    <row r="75" spans="1:26" ht="39.75" customHeight="1">
      <c r="A75" s="20"/>
      <c r="B75" s="32" t="s">
        <v>276</v>
      </c>
      <c r="C75" s="33"/>
      <c r="D75" s="34"/>
      <c r="E75" s="20"/>
      <c r="F75" s="20"/>
      <c r="G75" s="67"/>
      <c r="H75" s="68"/>
      <c r="I75" s="81"/>
      <c r="J75" s="82"/>
      <c r="K75" s="68">
        <v>269.51</v>
      </c>
      <c r="L75" s="20">
        <f>L76+L77</f>
        <v>269.51</v>
      </c>
      <c r="M75" s="20"/>
      <c r="N75" s="20">
        <f>N76+N77</f>
        <v>269.51</v>
      </c>
      <c r="O75" s="20"/>
      <c r="P75" s="20"/>
      <c r="Q75" s="20"/>
      <c r="R75" s="20"/>
      <c r="S75" s="20"/>
      <c r="T75" s="90"/>
      <c r="U75" s="20"/>
      <c r="V75" s="91">
        <v>326</v>
      </c>
      <c r="W75" s="20"/>
      <c r="X75" s="91">
        <v>326</v>
      </c>
      <c r="Y75" s="91">
        <v>326</v>
      </c>
      <c r="Z75" s="20"/>
    </row>
    <row r="76" spans="1:26" ht="31.5">
      <c r="A76" s="11">
        <v>1</v>
      </c>
      <c r="B76" s="12" t="s">
        <v>31</v>
      </c>
      <c r="C76" s="12" t="s">
        <v>277</v>
      </c>
      <c r="D76" s="12" t="s">
        <v>174</v>
      </c>
      <c r="E76" s="12" t="s">
        <v>278</v>
      </c>
      <c r="F76" s="12" t="s">
        <v>236</v>
      </c>
      <c r="G76" s="35" t="s">
        <v>237</v>
      </c>
      <c r="H76" s="36">
        <v>43252</v>
      </c>
      <c r="I76" s="46"/>
      <c r="J76" s="50" t="s">
        <v>279</v>
      </c>
      <c r="K76" s="51">
        <v>46.14</v>
      </c>
      <c r="L76" s="12">
        <f>SUM(N76:S76)</f>
        <v>46.14</v>
      </c>
      <c r="M76" s="12"/>
      <c r="N76" s="12">
        <v>46.14</v>
      </c>
      <c r="O76" s="12"/>
      <c r="P76" s="12"/>
      <c r="Q76" s="12"/>
      <c r="R76" s="12"/>
      <c r="S76" s="12"/>
      <c r="T76" s="60"/>
      <c r="U76" s="12"/>
      <c r="V76" s="56"/>
      <c r="W76" s="12"/>
      <c r="X76" s="56"/>
      <c r="Y76" s="56"/>
      <c r="Z76" s="12"/>
    </row>
    <row r="77" spans="1:26" ht="31.5">
      <c r="A77" s="69">
        <v>2</v>
      </c>
      <c r="B77" s="17" t="s">
        <v>31</v>
      </c>
      <c r="C77" s="17" t="s">
        <v>280</v>
      </c>
      <c r="D77" s="17" t="s">
        <v>174</v>
      </c>
      <c r="E77" s="17" t="s">
        <v>281</v>
      </c>
      <c r="F77" s="17" t="s">
        <v>236</v>
      </c>
      <c r="G77" s="70" t="s">
        <v>237</v>
      </c>
      <c r="H77" s="71">
        <v>43160</v>
      </c>
      <c r="I77" s="71">
        <v>43221</v>
      </c>
      <c r="J77" s="83" t="s">
        <v>282</v>
      </c>
      <c r="K77" s="84">
        <v>223.37</v>
      </c>
      <c r="L77" s="17">
        <f>SUM(N77:S77)</f>
        <v>223.37</v>
      </c>
      <c r="M77" s="17"/>
      <c r="N77" s="17">
        <v>223.37</v>
      </c>
      <c r="O77" s="17"/>
      <c r="P77" s="17"/>
      <c r="Q77" s="17"/>
      <c r="R77" s="17"/>
      <c r="S77" s="17"/>
      <c r="T77" s="92"/>
      <c r="U77" s="17"/>
      <c r="V77" s="93">
        <v>326</v>
      </c>
      <c r="W77" s="17"/>
      <c r="X77" s="93">
        <v>326</v>
      </c>
      <c r="Y77" s="93">
        <v>326</v>
      </c>
      <c r="Z77" s="17" t="s">
        <v>231</v>
      </c>
    </row>
    <row r="78" spans="1:26" ht="31.5">
      <c r="A78" s="72" t="s">
        <v>230</v>
      </c>
      <c r="B78" s="73"/>
      <c r="C78" s="17" t="s">
        <v>280</v>
      </c>
      <c r="D78" s="17" t="s">
        <v>174</v>
      </c>
      <c r="E78" s="13" t="s">
        <v>283</v>
      </c>
      <c r="F78" s="17" t="s">
        <v>236</v>
      </c>
      <c r="G78" s="70" t="s">
        <v>237</v>
      </c>
      <c r="H78" s="71">
        <v>43161</v>
      </c>
      <c r="I78" s="71">
        <v>43222</v>
      </c>
      <c r="J78" s="83" t="s">
        <v>282</v>
      </c>
      <c r="K78" s="84">
        <v>89.65</v>
      </c>
      <c r="L78" s="84">
        <v>89.65</v>
      </c>
      <c r="M78" s="17"/>
      <c r="N78" s="84">
        <v>89.65</v>
      </c>
      <c r="O78" s="17"/>
      <c r="P78" s="17"/>
      <c r="Q78" s="17"/>
      <c r="R78" s="17"/>
      <c r="S78" s="17"/>
      <c r="T78" s="92"/>
      <c r="U78" s="17"/>
      <c r="V78" s="93">
        <v>326</v>
      </c>
      <c r="W78" s="17"/>
      <c r="X78" s="93">
        <v>326</v>
      </c>
      <c r="Y78" s="93">
        <v>326</v>
      </c>
      <c r="Z78" s="17"/>
    </row>
    <row r="79" spans="1:26" ht="31.5">
      <c r="A79" s="26" t="s">
        <v>284</v>
      </c>
      <c r="B79" s="13" t="s">
        <v>31</v>
      </c>
      <c r="C79" s="17" t="s">
        <v>280</v>
      </c>
      <c r="D79" s="13" t="s">
        <v>205</v>
      </c>
      <c r="E79" s="13" t="s">
        <v>285</v>
      </c>
      <c r="F79" s="12" t="s">
        <v>236</v>
      </c>
      <c r="G79" s="46" t="s">
        <v>237</v>
      </c>
      <c r="H79" s="71">
        <v>43162</v>
      </c>
      <c r="I79" s="71">
        <v>43223</v>
      </c>
      <c r="J79" s="51" t="s">
        <v>282</v>
      </c>
      <c r="K79" s="13">
        <v>15.675</v>
      </c>
      <c r="L79" s="13">
        <v>15.675</v>
      </c>
      <c r="M79" s="13"/>
      <c r="N79" s="13">
        <v>15.675</v>
      </c>
      <c r="O79" s="13"/>
      <c r="P79" s="13"/>
      <c r="Q79" s="13"/>
      <c r="R79" s="13"/>
      <c r="S79" s="13"/>
      <c r="T79" s="13"/>
      <c r="U79" s="13"/>
      <c r="V79" s="13">
        <v>57</v>
      </c>
      <c r="W79" s="13"/>
      <c r="X79" s="13">
        <v>57</v>
      </c>
      <c r="Y79" s="13">
        <v>57</v>
      </c>
      <c r="Z79" s="13"/>
    </row>
    <row r="80" spans="1:26" ht="31.5">
      <c r="A80" s="26" t="s">
        <v>286</v>
      </c>
      <c r="B80" s="13" t="s">
        <v>31</v>
      </c>
      <c r="C80" s="17" t="s">
        <v>280</v>
      </c>
      <c r="D80" s="13" t="s">
        <v>187</v>
      </c>
      <c r="E80" s="13" t="s">
        <v>287</v>
      </c>
      <c r="F80" s="12" t="s">
        <v>236</v>
      </c>
      <c r="G80" s="46" t="s">
        <v>237</v>
      </c>
      <c r="H80" s="71">
        <v>43163</v>
      </c>
      <c r="I80" s="71">
        <v>43224</v>
      </c>
      <c r="J80" s="51" t="s">
        <v>282</v>
      </c>
      <c r="K80" s="13">
        <v>13.75</v>
      </c>
      <c r="L80" s="13">
        <v>13.75</v>
      </c>
      <c r="M80" s="13"/>
      <c r="N80" s="13">
        <v>13.75</v>
      </c>
      <c r="O80" s="13"/>
      <c r="P80" s="13"/>
      <c r="Q80" s="13"/>
      <c r="R80" s="13"/>
      <c r="S80" s="13"/>
      <c r="T80" s="13"/>
      <c r="U80" s="13"/>
      <c r="V80" s="13">
        <v>50</v>
      </c>
      <c r="W80" s="13"/>
      <c r="X80" s="13">
        <v>50</v>
      </c>
      <c r="Y80" s="13">
        <v>50</v>
      </c>
      <c r="Z80" s="13"/>
    </row>
    <row r="81" spans="1:26" ht="31.5">
      <c r="A81" s="26" t="s">
        <v>288</v>
      </c>
      <c r="B81" s="13" t="s">
        <v>31</v>
      </c>
      <c r="C81" s="17" t="s">
        <v>280</v>
      </c>
      <c r="D81" s="13" t="s">
        <v>194</v>
      </c>
      <c r="E81" s="13" t="s">
        <v>289</v>
      </c>
      <c r="F81" s="12" t="s">
        <v>236</v>
      </c>
      <c r="G81" s="46" t="s">
        <v>237</v>
      </c>
      <c r="H81" s="71">
        <v>43164</v>
      </c>
      <c r="I81" s="71">
        <v>43225</v>
      </c>
      <c r="J81" s="51" t="s">
        <v>282</v>
      </c>
      <c r="K81" s="51">
        <v>7.975</v>
      </c>
      <c r="L81" s="51">
        <v>7.975</v>
      </c>
      <c r="M81" s="12"/>
      <c r="N81" s="51">
        <v>7.975</v>
      </c>
      <c r="O81" s="12"/>
      <c r="P81" s="12"/>
      <c r="Q81" s="12"/>
      <c r="R81" s="12"/>
      <c r="S81" s="12"/>
      <c r="T81" s="60"/>
      <c r="U81" s="12"/>
      <c r="V81" s="56">
        <v>29</v>
      </c>
      <c r="W81" s="12"/>
      <c r="X81" s="56">
        <v>29</v>
      </c>
      <c r="Y81" s="56">
        <v>29</v>
      </c>
      <c r="Z81" s="12"/>
    </row>
    <row r="82" spans="1:26" ht="31.5">
      <c r="A82" s="26" t="s">
        <v>290</v>
      </c>
      <c r="B82" s="13" t="s">
        <v>31</v>
      </c>
      <c r="C82" s="17" t="s">
        <v>280</v>
      </c>
      <c r="D82" s="13" t="s">
        <v>72</v>
      </c>
      <c r="E82" s="13" t="s">
        <v>291</v>
      </c>
      <c r="F82" s="12" t="s">
        <v>236</v>
      </c>
      <c r="G82" s="46" t="s">
        <v>237</v>
      </c>
      <c r="H82" s="71">
        <v>43165</v>
      </c>
      <c r="I82" s="71">
        <v>43226</v>
      </c>
      <c r="J82" s="51" t="s">
        <v>282</v>
      </c>
      <c r="K82" s="51">
        <v>5.225</v>
      </c>
      <c r="L82" s="51">
        <v>5.225</v>
      </c>
      <c r="M82" s="12"/>
      <c r="N82" s="51">
        <v>5.225</v>
      </c>
      <c r="O82" s="12"/>
      <c r="P82" s="12"/>
      <c r="Q82" s="12"/>
      <c r="R82" s="12"/>
      <c r="S82" s="12"/>
      <c r="T82" s="60"/>
      <c r="U82" s="12"/>
      <c r="V82" s="56">
        <v>19</v>
      </c>
      <c r="W82" s="12"/>
      <c r="X82" s="56">
        <v>19</v>
      </c>
      <c r="Y82" s="56">
        <v>19</v>
      </c>
      <c r="Z82" s="12"/>
    </row>
    <row r="83" spans="1:26" ht="31.5">
      <c r="A83" s="26" t="s">
        <v>292</v>
      </c>
      <c r="B83" s="13" t="s">
        <v>31</v>
      </c>
      <c r="C83" s="17" t="s">
        <v>280</v>
      </c>
      <c r="D83" s="65" t="s">
        <v>55</v>
      </c>
      <c r="E83" s="65" t="s">
        <v>293</v>
      </c>
      <c r="F83" s="62" t="s">
        <v>236</v>
      </c>
      <c r="G83" s="74" t="s">
        <v>237</v>
      </c>
      <c r="H83" s="71">
        <v>43166</v>
      </c>
      <c r="I83" s="71">
        <v>43227</v>
      </c>
      <c r="J83" s="85" t="s">
        <v>282</v>
      </c>
      <c r="K83" s="86">
        <v>11.825</v>
      </c>
      <c r="L83" s="86">
        <v>11.825</v>
      </c>
      <c r="M83" s="62"/>
      <c r="N83" s="86">
        <v>11.825</v>
      </c>
      <c r="O83" s="62"/>
      <c r="P83" s="62"/>
      <c r="Q83" s="62"/>
      <c r="R83" s="62"/>
      <c r="S83" s="62"/>
      <c r="T83" s="94"/>
      <c r="U83" s="62"/>
      <c r="V83" s="95">
        <v>43</v>
      </c>
      <c r="W83" s="62"/>
      <c r="X83" s="95">
        <v>43</v>
      </c>
      <c r="Y83" s="95">
        <v>43</v>
      </c>
      <c r="Z83" s="62"/>
    </row>
    <row r="84" spans="1:26" ht="31.5">
      <c r="A84" s="26" t="s">
        <v>294</v>
      </c>
      <c r="B84" s="13" t="s">
        <v>31</v>
      </c>
      <c r="C84" s="17" t="s">
        <v>280</v>
      </c>
      <c r="D84" s="13" t="s">
        <v>181</v>
      </c>
      <c r="E84" s="13" t="s">
        <v>295</v>
      </c>
      <c r="F84" s="17" t="s">
        <v>236</v>
      </c>
      <c r="G84" s="70" t="s">
        <v>237</v>
      </c>
      <c r="H84" s="71">
        <v>43167</v>
      </c>
      <c r="I84" s="71">
        <v>43228</v>
      </c>
      <c r="J84" s="83" t="s">
        <v>282</v>
      </c>
      <c r="K84" s="84">
        <v>11.275</v>
      </c>
      <c r="L84" s="84">
        <v>11.275</v>
      </c>
      <c r="M84" s="17"/>
      <c r="N84" s="84">
        <v>11.275</v>
      </c>
      <c r="O84" s="17"/>
      <c r="P84" s="17"/>
      <c r="Q84" s="17"/>
      <c r="R84" s="17"/>
      <c r="S84" s="17"/>
      <c r="T84" s="92"/>
      <c r="U84" s="17"/>
      <c r="V84" s="93">
        <v>41</v>
      </c>
      <c r="W84" s="17"/>
      <c r="X84" s="93">
        <v>41</v>
      </c>
      <c r="Y84" s="93">
        <v>41</v>
      </c>
      <c r="Z84" s="17"/>
    </row>
    <row r="85" spans="1:26" ht="31.5">
      <c r="A85" s="26" t="s">
        <v>296</v>
      </c>
      <c r="B85" s="13" t="s">
        <v>31</v>
      </c>
      <c r="C85" s="17" t="s">
        <v>280</v>
      </c>
      <c r="D85" s="13" t="s">
        <v>224</v>
      </c>
      <c r="E85" s="13" t="s">
        <v>297</v>
      </c>
      <c r="F85" s="17" t="s">
        <v>236</v>
      </c>
      <c r="G85" s="70" t="s">
        <v>237</v>
      </c>
      <c r="H85" s="71">
        <v>43168</v>
      </c>
      <c r="I85" s="71">
        <v>43229</v>
      </c>
      <c r="J85" s="83" t="s">
        <v>282</v>
      </c>
      <c r="K85" s="84">
        <v>0.275</v>
      </c>
      <c r="L85" s="84">
        <v>0.275</v>
      </c>
      <c r="M85" s="17"/>
      <c r="N85" s="84">
        <v>0.275</v>
      </c>
      <c r="O85" s="17"/>
      <c r="P85" s="17"/>
      <c r="Q85" s="17"/>
      <c r="R85" s="17"/>
      <c r="S85" s="17"/>
      <c r="T85" s="92"/>
      <c r="U85" s="17"/>
      <c r="V85" s="93">
        <v>1</v>
      </c>
      <c r="W85" s="17"/>
      <c r="X85" s="93">
        <v>1</v>
      </c>
      <c r="Y85" s="93">
        <v>1</v>
      </c>
      <c r="Z85" s="17"/>
    </row>
    <row r="86" spans="1:26" ht="31.5">
      <c r="A86" s="26" t="s">
        <v>298</v>
      </c>
      <c r="B86" s="13" t="s">
        <v>31</v>
      </c>
      <c r="C86" s="17" t="s">
        <v>280</v>
      </c>
      <c r="D86" s="13" t="s">
        <v>68</v>
      </c>
      <c r="E86" s="13" t="s">
        <v>299</v>
      </c>
      <c r="F86" s="17" t="s">
        <v>236</v>
      </c>
      <c r="G86" s="70" t="s">
        <v>237</v>
      </c>
      <c r="H86" s="71">
        <v>43169</v>
      </c>
      <c r="I86" s="71">
        <v>43230</v>
      </c>
      <c r="J86" s="83" t="s">
        <v>282</v>
      </c>
      <c r="K86" s="84">
        <v>11.275</v>
      </c>
      <c r="L86" s="84">
        <v>11.275</v>
      </c>
      <c r="M86" s="17"/>
      <c r="N86" s="84">
        <v>11.275</v>
      </c>
      <c r="O86" s="17"/>
      <c r="P86" s="17"/>
      <c r="Q86" s="17"/>
      <c r="R86" s="17"/>
      <c r="S86" s="17"/>
      <c r="T86" s="92"/>
      <c r="U86" s="17"/>
      <c r="V86" s="93">
        <v>41</v>
      </c>
      <c r="W86" s="17"/>
      <c r="X86" s="93">
        <v>41</v>
      </c>
      <c r="Y86" s="93">
        <v>41</v>
      </c>
      <c r="Z86" s="17"/>
    </row>
    <row r="87" spans="1:26" ht="31.5">
      <c r="A87" s="26" t="s">
        <v>300</v>
      </c>
      <c r="B87" s="13" t="s">
        <v>31</v>
      </c>
      <c r="C87" s="17" t="s">
        <v>280</v>
      </c>
      <c r="D87" s="43" t="s">
        <v>216</v>
      </c>
      <c r="E87" s="13" t="s">
        <v>301</v>
      </c>
      <c r="F87" s="17" t="s">
        <v>236</v>
      </c>
      <c r="G87" s="70" t="s">
        <v>237</v>
      </c>
      <c r="H87" s="71">
        <v>43170</v>
      </c>
      <c r="I87" s="71">
        <v>43231</v>
      </c>
      <c r="J87" s="83" t="s">
        <v>282</v>
      </c>
      <c r="K87" s="84">
        <v>4.95</v>
      </c>
      <c r="L87" s="84">
        <v>4.95</v>
      </c>
      <c r="M87" s="17"/>
      <c r="N87" s="84">
        <v>4.95</v>
      </c>
      <c r="O87" s="17"/>
      <c r="P87" s="17"/>
      <c r="Q87" s="17"/>
      <c r="R87" s="17"/>
      <c r="S87" s="17"/>
      <c r="T87" s="92"/>
      <c r="U87" s="17"/>
      <c r="V87" s="93">
        <v>18</v>
      </c>
      <c r="W87" s="17"/>
      <c r="X87" s="93">
        <v>18</v>
      </c>
      <c r="Y87" s="93">
        <v>18</v>
      </c>
      <c r="Z87" s="17"/>
    </row>
    <row r="88" spans="1:26" ht="31.5">
      <c r="A88" s="26" t="s">
        <v>302</v>
      </c>
      <c r="B88" s="13" t="s">
        <v>31</v>
      </c>
      <c r="C88" s="17" t="s">
        <v>280</v>
      </c>
      <c r="D88" s="43" t="s">
        <v>228</v>
      </c>
      <c r="E88" s="13" t="s">
        <v>303</v>
      </c>
      <c r="F88" s="17" t="s">
        <v>236</v>
      </c>
      <c r="G88" s="70" t="s">
        <v>237</v>
      </c>
      <c r="H88" s="71">
        <v>43171</v>
      </c>
      <c r="I88" s="71">
        <v>43232</v>
      </c>
      <c r="J88" s="83" t="s">
        <v>282</v>
      </c>
      <c r="K88" s="84">
        <v>7.425</v>
      </c>
      <c r="L88" s="84">
        <v>7.425</v>
      </c>
      <c r="M88" s="17"/>
      <c r="N88" s="84">
        <v>7.425</v>
      </c>
      <c r="O88" s="17"/>
      <c r="P88" s="17"/>
      <c r="Q88" s="17"/>
      <c r="R88" s="17"/>
      <c r="S88" s="17"/>
      <c r="T88" s="92"/>
      <c r="U88" s="17"/>
      <c r="V88" s="93">
        <v>27</v>
      </c>
      <c r="W88" s="17"/>
      <c r="X88" s="93">
        <v>27</v>
      </c>
      <c r="Y88" s="93">
        <v>27</v>
      </c>
      <c r="Z88" s="17"/>
    </row>
    <row r="89" spans="1:26" ht="39.75" customHeight="1">
      <c r="A89" s="75"/>
      <c r="B89" s="76" t="s">
        <v>304</v>
      </c>
      <c r="C89" s="77"/>
      <c r="D89" s="78"/>
      <c r="E89" s="75"/>
      <c r="F89" s="75"/>
      <c r="G89" s="79"/>
      <c r="H89" s="80"/>
      <c r="I89" s="87"/>
      <c r="J89" s="88"/>
      <c r="K89" s="89">
        <v>350</v>
      </c>
      <c r="L89" s="75">
        <f>L90</f>
        <v>350</v>
      </c>
      <c r="M89" s="75">
        <f>M90</f>
        <v>350</v>
      </c>
      <c r="N89" s="75"/>
      <c r="O89" s="75"/>
      <c r="P89" s="75"/>
      <c r="Q89" s="75"/>
      <c r="R89" s="75"/>
      <c r="S89" s="75"/>
      <c r="T89" s="96"/>
      <c r="U89" s="75">
        <v>493</v>
      </c>
      <c r="V89" s="97">
        <v>1479</v>
      </c>
      <c r="W89" s="75">
        <v>493</v>
      </c>
      <c r="X89" s="97">
        <v>1479</v>
      </c>
      <c r="Y89" s="75">
        <v>1479</v>
      </c>
      <c r="Z89" s="75"/>
    </row>
    <row r="90" spans="1:26" ht="21">
      <c r="A90" s="11">
        <v>1</v>
      </c>
      <c r="B90" s="12" t="s">
        <v>31</v>
      </c>
      <c r="C90" s="12" t="s">
        <v>305</v>
      </c>
      <c r="D90" s="12"/>
      <c r="E90" s="12" t="s">
        <v>306</v>
      </c>
      <c r="F90" s="12"/>
      <c r="G90" s="12"/>
      <c r="H90" s="15">
        <v>43252</v>
      </c>
      <c r="I90" s="12"/>
      <c r="J90" s="12" t="s">
        <v>307</v>
      </c>
      <c r="K90" s="12">
        <v>350</v>
      </c>
      <c r="L90" s="12">
        <v>350</v>
      </c>
      <c r="M90" s="12">
        <v>350</v>
      </c>
      <c r="N90" s="12"/>
      <c r="O90" s="12"/>
      <c r="P90" s="12"/>
      <c r="Q90" s="12"/>
      <c r="R90" s="12"/>
      <c r="S90" s="12"/>
      <c r="T90" s="60"/>
      <c r="U90" s="27" t="s">
        <v>308</v>
      </c>
      <c r="V90" s="56">
        <v>1479</v>
      </c>
      <c r="W90" s="12">
        <v>493</v>
      </c>
      <c r="X90" s="56">
        <v>1479</v>
      </c>
      <c r="Y90" s="12">
        <v>1479</v>
      </c>
      <c r="Z90" s="12"/>
    </row>
  </sheetData>
  <sheetProtection/>
  <mergeCells count="30">
    <mergeCell ref="A1:Z1"/>
    <mergeCell ref="H2:I2"/>
    <mergeCell ref="L2:S2"/>
    <mergeCell ref="W2:Y2"/>
    <mergeCell ref="A4:B4"/>
    <mergeCell ref="C4:I4"/>
    <mergeCell ref="B5:D5"/>
    <mergeCell ref="E5:F5"/>
    <mergeCell ref="B36:D36"/>
    <mergeCell ref="C51:D51"/>
    <mergeCell ref="B52:D52"/>
    <mergeCell ref="B63:D63"/>
    <mergeCell ref="B75:D75"/>
    <mergeCell ref="A78:B78"/>
    <mergeCell ref="B89:D89"/>
    <mergeCell ref="A2:A3"/>
    <mergeCell ref="B2:B3"/>
    <mergeCell ref="C2:C3"/>
    <mergeCell ref="D2:D3"/>
    <mergeCell ref="E2:E3"/>
    <mergeCell ref="F2:F3"/>
    <mergeCell ref="G2:G3"/>
    <mergeCell ref="T2:T3"/>
    <mergeCell ref="U2:U3"/>
    <mergeCell ref="V2:V3"/>
    <mergeCell ref="Z2:Z3"/>
    <mergeCell ref="Z37:Z39"/>
    <mergeCell ref="Z40:Z51"/>
    <mergeCell ref="Z53:Z62"/>
    <mergeCell ref="J2:K3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裴广林</cp:lastModifiedBy>
  <dcterms:created xsi:type="dcterms:W3CDTF">2018-10-22T08:22:59Z</dcterms:created>
  <dcterms:modified xsi:type="dcterms:W3CDTF">2018-11-02T10:52:07Z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2052-10.1.0.7643</vt:lpwstr>
  </property>
</Properties>
</file>