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明细表" sheetId="28" r:id="rId1"/>
  </sheets>
  <definedNames>
    <definedName name="_xlnm._FilterDatabase" localSheetId="0" hidden="1">明细表!$A$1:$AA$31</definedName>
    <definedName name="_xlnm.Print_Titles" localSheetId="0">明细表!$3:$5</definedName>
  </definedNames>
  <calcPr calcId="144525"/>
</workbook>
</file>

<file path=xl/sharedStrings.xml><?xml version="1.0" encoding="utf-8"?>
<sst xmlns="http://schemas.openxmlformats.org/spreadsheetml/2006/main" count="296" uniqueCount="159">
  <si>
    <t>西藏自治区那曲市2023年脱贫县财政涉农统筹整合资金实施方案明细表（第一批）</t>
  </si>
  <si>
    <t>填报单位：西藏自治区乡村振兴局</t>
  </si>
  <si>
    <t>金额单位：万元</t>
  </si>
  <si>
    <t>序号</t>
  </si>
  <si>
    <t>县（区)、乡（镇）名称</t>
  </si>
  <si>
    <t>项目名称</t>
  </si>
  <si>
    <t>建设地点（所在乡村名）</t>
  </si>
  <si>
    <t>项目建设内容</t>
  </si>
  <si>
    <t>项目性质      （新建或续建）</t>
  </si>
  <si>
    <t>项目主管部门</t>
  </si>
  <si>
    <t>项目    责任人及联系电话</t>
  </si>
  <si>
    <t xml:space="preserve">项目          开工时间     </t>
  </si>
  <si>
    <t xml:space="preserve">预计         竣工时间    </t>
  </si>
  <si>
    <t>财政涉农整合资金来源及金额</t>
  </si>
  <si>
    <t>投资计划(万元)</t>
  </si>
  <si>
    <t>项目预计年均实现收益                           （万元）</t>
  </si>
  <si>
    <t>项目受益群众户                        (户)</t>
  </si>
  <si>
    <t>项目受益群众人数                       (人)</t>
  </si>
  <si>
    <t>其中</t>
  </si>
  <si>
    <t>备注</t>
  </si>
  <si>
    <t>现阶段进展情况（包括：已完工、已开工、已开标未开工、已挂网、待挂网、待下概批、未完成前期工作）</t>
  </si>
  <si>
    <t>项目                    个数</t>
  </si>
  <si>
    <t>产业项目分类。1.种植类、2养殖类、3.加工类、4商贸流通类、5乡村旅游类、6.产业配套基础设施类、7其他</t>
  </si>
  <si>
    <t>基础设施分类。1.水利、2.电力、3.交通、4.通讯网络、5.危房改造、6.其他</t>
  </si>
  <si>
    <t>美丽宜居示范村分类。1.整村推进村、2.巩固提升村、3.人居环境整治项目</t>
  </si>
  <si>
    <t>资金来源名称</t>
  </si>
  <si>
    <t>金额(万元)</t>
  </si>
  <si>
    <t>总投资</t>
  </si>
  <si>
    <t>中央财政涉农              整合资金</t>
  </si>
  <si>
    <t>自治区财政  涉农整合资金</t>
  </si>
  <si>
    <t>地（市）财政  涉农整合资金</t>
  </si>
  <si>
    <t>县（区）财政  涉农整合资金</t>
  </si>
  <si>
    <t>援藏                     资金</t>
  </si>
  <si>
    <t>银行                             贷款</t>
  </si>
  <si>
    <t>项目单位自筹</t>
  </si>
  <si>
    <t>其他                  资金</t>
  </si>
  <si>
    <t>受益脱贫户数（含监测对象）</t>
  </si>
  <si>
    <t>受益脱贫人数（含监测对象）</t>
  </si>
  <si>
    <t>行次</t>
  </si>
  <si>
    <t>那曲市</t>
  </si>
  <si>
    <t>聂荣县（区）</t>
  </si>
  <si>
    <t>(一)生产发展类（含产业基础设施配套类）</t>
  </si>
  <si>
    <t>聂荣县</t>
  </si>
  <si>
    <t>聂荣县色庆乡产业扶持项目</t>
  </si>
  <si>
    <t>朗庆牧场、崩杰牧场、夏日拉泽、其那牧场、色确牧场</t>
  </si>
  <si>
    <r>
      <rPr>
        <sz val="11"/>
        <rFont val="方正仿宋简体"/>
        <charset val="134"/>
      </rPr>
      <t>朗庆牧场10个畜产品加工房、崩杰牧场15个畜产品加工房、夏日拉泽业务用房10个畜产品加工房、其那牧场20个畜产品加工房、色确牧场修建畜产品加工房8个、共计63个，各面积40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，1间50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的。钢结构活动板。</t>
    </r>
  </si>
  <si>
    <t>新建</t>
  </si>
  <si>
    <t>色庆乡人民政府</t>
  </si>
  <si>
    <t>阿旦    18289060001</t>
  </si>
  <si>
    <t>2023.5.20</t>
  </si>
  <si>
    <t>2023.12.30</t>
  </si>
  <si>
    <t>中央巩固拓展脱贫成果和乡村振兴任务资金</t>
  </si>
  <si>
    <t>色庆乡杂玛合作社、是项目库中数据</t>
  </si>
  <si>
    <t>招标公司已选定，待开标。</t>
  </si>
  <si>
    <t>聂荣县索雄乡一乡一社仓琼玛养殖场提升改造项目</t>
  </si>
  <si>
    <t>索雄乡2村</t>
  </si>
  <si>
    <r>
      <rPr>
        <sz val="11"/>
        <rFont val="方正仿宋简体"/>
        <charset val="134"/>
      </rPr>
      <t>新建畜产品加工房8间，各60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，太阳能16套等相关设施设备。</t>
    </r>
  </si>
  <si>
    <t>索雄人民政府</t>
  </si>
  <si>
    <t>王瑞    15089056970</t>
  </si>
  <si>
    <t>索雄乡一乡一社仓琼玛养殖场、是项目库中数据</t>
  </si>
  <si>
    <t>待开工</t>
  </si>
  <si>
    <t>聂荣县当木江乡多珍俄玛合作社亚力牧场保通路项目</t>
  </si>
  <si>
    <t>聂荣县当木江乡12村</t>
  </si>
  <si>
    <t>主线长7.600km；本项目含有一条支线，支线长0.710km；总长8.31km，四级公路（Ⅱ类）标准，设计速度15km/h，路基宽度4.5m，15cm天然砂砾路面，全线共新建桥梁5座。（1）、K1+242.00 果曲1号小桥
0.5m(防撞护栏)+4.5m(机动车道)+0.5m(防撞护栏)=5.5m。上部结构：采用13m预应力砼空心板，简支结构；全桥共一联，桥跨组合：1×13m。下部结构：桥台采用重力式U型桥台，扩大基础；本桥起讫点桩号：K1+230.49～K1+253.51，桥长23.02m。（2）、K2+797.50果曲2号小桥
0.5m(防撞护栏)+6.0m(机动车道)+0.5m(防撞护栏)=7.0m。上部结构：采用13m预应力砼空心板，简支结构；全桥共一联，桥跨组合：1×13m。下部结构：桥台采用重力式U型桥台，扩大基础；本桥起讫点桩号：K2+785.99～K2+809.01，桥长23.02m。（3）、K4+605.50 果曲3号小桥
0.5m(防撞护栏)+6.0m(机动车道)+0.5m(防撞护栏)=7.0m。上部结构：采用13m预应力砼空心板，简支结构；全桥共一联，桥跨组合：1×13m。下部结构：桥台采用重力式U型桥台，扩大基础；本桥起讫点桩号：K4+593.99 ～K4+617.01，桥长23.02m。（4）、K6+024.50 果曲4号小桥
0.5m(防撞护栏)+6.0m(机动车道)+0.5m(防撞护栏)=7.0m。上部结构：采用13m预应力砼空心板，简支结构；全桥共一联，桥跨组合：1×13m。下部结构：桥台采用重力式U型桥台，扩大基础；本桥起讫点桩号：K6+012.99～K6+036.01，桥长23.02m。（5）、K6+221.00 果曲5号小桥
0.5m(防撞护栏)+6.0m(机动车道)+0.5m(防撞护栏)=7.0m。上部结构：采用13m预应力砼空心板，简支结构；全桥共一联，桥跨组合：1×13m。下部结构：桥墩采用双圆柱墩、桩基础；桥台采用重力式U型桥台、扩大基础；本桥起讫点桩号：K6+209.49～K6+232.51；桥长23.02m。</t>
  </si>
  <si>
    <t>乡村振兴局、民族局</t>
  </si>
  <si>
    <t>查加、达瓦玉珠18898085999</t>
  </si>
  <si>
    <t>中央少数民族发展资金、自治区财政衔接资金</t>
  </si>
  <si>
    <t>当木江乡多珍俄玛合作社、是项目库中数据</t>
  </si>
  <si>
    <t>招标公司已选定，计划3月6日前招标公告发布。</t>
  </si>
  <si>
    <t>聂荣县白雄乡11村索拉加合作社牧场保通路项目</t>
  </si>
  <si>
    <t>聂荣县白雄乡11村</t>
  </si>
  <si>
    <t>1号桥上部结构采用3-20M预应力混泥土T梁，下部结构桥梁采用柱式墩、桩基础，桥台采用重力式U台，矿大基础，桥梁全宽5.5M、全长68.04米，引道全长266米：本曲河2号桥上部结构采用2-20M预应力混泥土T梁，下部结构桥梁采用柱式墩、桩基础，桥台采用重力式U台，矿大基础，桥梁全宽5.5M、全长48.04米，引道全长1.368KM.</t>
  </si>
  <si>
    <t>交通局</t>
  </si>
  <si>
    <t>吉措     18889066106</t>
  </si>
  <si>
    <t>中央巩固拓展脱贫成果和乡村振兴任务资金、自治区财政衔接资金</t>
  </si>
  <si>
    <t>索拉加合作社、是项目库中数据</t>
  </si>
  <si>
    <t>招投标阶段，计划3月5日前招标公告发布。</t>
  </si>
  <si>
    <t>聂荣县白雄乡伟微专业合作社冷库房项目</t>
  </si>
  <si>
    <t>白雄乡5村</t>
  </si>
  <si>
    <r>
      <rPr>
        <sz val="11"/>
        <rFont val="方正仿宋简体"/>
        <charset val="134"/>
      </rPr>
      <t>新建100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冷库房1座</t>
    </r>
  </si>
  <si>
    <t>白雄乡人民政府</t>
  </si>
  <si>
    <t>俞国金  18289181718</t>
  </si>
  <si>
    <t>伟微专业合作社、是项目库中数据</t>
  </si>
  <si>
    <t>聂荣县白雄乡9村
产业后续扶持项目</t>
  </si>
  <si>
    <t>白雄9村</t>
  </si>
  <si>
    <r>
      <rPr>
        <sz val="11"/>
        <rFont val="方正仿宋简体"/>
        <charset val="134"/>
      </rPr>
      <t>新建畜产品加工房10间，各40</t>
    </r>
    <r>
      <rPr>
        <sz val="11"/>
        <rFont val="宋体"/>
        <charset val="134"/>
      </rPr>
      <t>㎡</t>
    </r>
  </si>
  <si>
    <t>白雄乡9村合作社、是项目库中数据</t>
  </si>
  <si>
    <t>聂荣县查当乡嘎拉牧场产业后续扶持项目</t>
  </si>
  <si>
    <t>嘎方村</t>
  </si>
  <si>
    <t>牧场12个畜产品加工房、每间54.22平方米的10个，40平方米的2间、畜产品储藏室10间每间20.5平方米。钢结构活动板。</t>
  </si>
  <si>
    <t>查当乡人民政府</t>
  </si>
  <si>
    <t>才旺扎巴18289166998</t>
  </si>
  <si>
    <t>市级涉农整合资金</t>
  </si>
  <si>
    <t>嘎拉牧场一乡一社</t>
  </si>
  <si>
    <t>待下达概批</t>
  </si>
  <si>
    <t>（二）人居环境整治类</t>
  </si>
  <si>
    <t>曲布日村乡村振兴巩固提升项目</t>
  </si>
  <si>
    <t>曲布日村</t>
  </si>
  <si>
    <r>
      <rPr>
        <sz val="11"/>
        <rFont val="方正仿宋简体"/>
        <charset val="134"/>
      </rPr>
      <t>曲布日村的村内道路建设，其中本项目含七条新建道路。 本项目共新建1座桥梁，1座贝雷片钢桥,全长29m，桥面总宽5.1m。本项目内设计道路共计7条，全部为新建道路，本次设计范围内道路路面宽度均为4.5m。旱厕1座，建筑面积：46.18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、水井房6座，总建筑面积：204.66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，单栋建筑面积：40.52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、垃圾填埋场1座，建筑面积：40.52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、路肩墙820m。网格护坡300m。涵洞工程33m。标识牌98个。路灯90盏。现有房屋外墙粉刷18240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。新建围墙及大门367.8m。打井4座。</t>
    </r>
  </si>
  <si>
    <t>乡村振兴局</t>
  </si>
  <si>
    <t>查加    18898085999</t>
  </si>
  <si>
    <t>中央巩固拓展脱贫成果和乡村振兴任务资金、自治区少数民族发展资金、县级配套</t>
  </si>
  <si>
    <t>是项目库中数据</t>
  </si>
  <si>
    <t>龙玛尔村乡村振兴巩固提升项目</t>
  </si>
  <si>
    <t>龙玛尔村</t>
  </si>
  <si>
    <r>
      <rPr>
        <sz val="11"/>
        <rFont val="方正仿宋简体"/>
        <charset val="134"/>
      </rPr>
      <t>新建奶制品站点1座，建筑面积：568.48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、旱厕1座，建筑面积：46.18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、水井房5座，建筑面积：170.55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、牛棚1座，建筑面积：275.24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，占地面积（含室外活动场地）774.22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。牛棚1座，建筑面积：220.52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，占地面积（含室外活动场地）312.46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。牛棚2座，每座建筑面积：111.08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，占地面积（含室外活动场地）620.30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。牛棚2座，每座建筑面积：440.40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，占地面积（含室外活动场地）1232.21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。牛棚1座，每座建筑面积： 549.68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，占地面积（含室外活动场地）1537.97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。冬季牧场宿舍1座，每座建筑面积：128.14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。本项目内设计道路共计9条，全部为新建道路，设计宽度均为4.5m。道路标识标牌89个。波形护栏1500米。涵洞工程89m。路灯121盏。现有建筑外墙面粉刷16920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
新建围墙及大门728.4m。打井5座。</t>
    </r>
  </si>
  <si>
    <t>(三)小型公益性基础设施类</t>
  </si>
  <si>
    <t>聂荣镇6村保通路</t>
  </si>
  <si>
    <t>聂荣镇6村</t>
  </si>
  <si>
    <r>
      <rPr>
        <sz val="11"/>
        <rFont val="方正仿宋简体"/>
        <charset val="134"/>
      </rPr>
      <t>新建一座1-13m预应力混凝土预制空心板桥, 桥梁为正交桥，下部采用U台，扩大基础。填土方：37135m3；挖土方：36879m3。清表土：1650m3。碎石土换填：14410m3。15cm厚天然砂砾面层：25578m2；培路肩6928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。
桥梁：主线新建一座1-13m预应力混凝土预制空心板桥, 桥梁为正交桥，下部采用U台，扩大基础。桥梁全长21m。涵洞：本项目共新建7道钢波纹管涵，新建明板涵2道，其中主线新建1道，支线新建1道。新建标志牌：33块；其中禁令标志新建5块，地名标志3块，警告标志新建24块，指路标志新建1块；新建波形护栏：新建1250m。新建道口标注8根。</t>
    </r>
  </si>
  <si>
    <t>招投标公司已选定，计划3月5日之前招标公告发布。</t>
  </si>
  <si>
    <t>聂荣县色庆乡27村卡列自然村保通路、宽5.5米水泥桥梁项目</t>
  </si>
  <si>
    <t>聂荣县色庆乡尼斜村
卡列自然村</t>
  </si>
  <si>
    <t>路线总长4.254公里，路基宽度4.5m，按四级公路设计，10cm厚碎石土路面。新建桥梁二座：
1号桥：0.5m(防撞护栏)+5.15m(机动车道)+0.5m(防撞护栏)=6.15m；全桥共设置一联：1×16m普通钢筋混凝土简支现浇空心板。桥台采用重力式U型桥台，基础采用承台桩基础，1号桥桥梁全长26m。
2号桥：0.5m(防撞护栏)+4.5m(机动车道)+0.5m(防撞护栏)=5.5m；全桥共设置一联：1×13m普通钢筋混凝土简支现浇空心板。桥台采用重力式U型桥台，基础采用承台桩基础，2号桥桥梁全长23m。</t>
  </si>
  <si>
    <t>招投标阶段，已完成招标公告发布。</t>
  </si>
  <si>
    <t>聂荣县索雄乡瓦伟河
宽5.5米水泥桥梁建设项目</t>
  </si>
  <si>
    <t>索雄乡4村</t>
  </si>
  <si>
    <t>1号桥：0.5m(防撞护栏)+5.15m(机动车道)+0.5m(防撞护栏)=6.15m；全桥共设置一联：1×16m普通钢筋混凝土简支现浇空心板。桥台采用重力式U型桥台，基础采用承台桩基础，1号桥桥梁全长26m。2号桥：0.5m(防撞护栏)+4.5m(机动车道)+0.5m(防撞护栏)=5.5m；全桥共设置一联：1×13m普通钢筋混凝土简支现浇空心板。桥台采用重力式U型桥台，基础采用承台桩基础，2号桥桥梁全长23m。</t>
  </si>
  <si>
    <t>索雄乡人民政府</t>
  </si>
  <si>
    <t>聂荣县农村饮水提升改造工程</t>
  </si>
  <si>
    <t>涉及26个村</t>
  </si>
  <si>
    <t>二、新建、重建机电井保暖房、机电井成井、机电井电源电器、保温系统、储电系统、蓄水箱、保温系统、水质处理系统。</t>
  </si>
  <si>
    <t>水利局</t>
  </si>
  <si>
    <t>张利东   18989046288</t>
  </si>
  <si>
    <t>下曲乡康荣村色庆、那库自然村路桥项目</t>
  </si>
  <si>
    <t>聂荣县下曲乡康荣村</t>
  </si>
  <si>
    <r>
      <rPr>
        <sz val="16"/>
        <rFont val="方正仿宋简体"/>
        <charset val="134"/>
      </rPr>
      <t>新建长</t>
    </r>
    <r>
      <rPr>
        <sz val="16"/>
        <rFont val="Times New Roman"/>
        <charset val="134"/>
      </rPr>
      <t>15</t>
    </r>
    <r>
      <rPr>
        <sz val="16"/>
        <rFont val="方正仿宋简体"/>
        <charset val="134"/>
      </rPr>
      <t>公里的砂石路填土方：</t>
    </r>
    <r>
      <rPr>
        <sz val="16"/>
        <rFont val="Times New Roman"/>
        <charset val="134"/>
      </rPr>
      <t>17731m3</t>
    </r>
    <r>
      <rPr>
        <sz val="16"/>
        <rFont val="方正仿宋简体"/>
        <charset val="134"/>
      </rPr>
      <t>；挖土方：</t>
    </r>
    <r>
      <rPr>
        <sz val="16"/>
        <rFont val="Times New Roman"/>
        <charset val="134"/>
      </rPr>
      <t>28868m3</t>
    </r>
    <r>
      <rPr>
        <sz val="16"/>
        <rFont val="方正仿宋简体"/>
        <charset val="134"/>
      </rPr>
      <t>。</t>
    </r>
    <r>
      <rPr>
        <sz val="16"/>
        <rFont val="Times New Roman"/>
        <charset val="134"/>
      </rPr>
      <t xml:space="preserve">15cm </t>
    </r>
    <r>
      <rPr>
        <sz val="16"/>
        <rFont val="方正仿宋简体"/>
        <charset val="134"/>
      </rPr>
      <t>厚天然砂砾面层：</t>
    </r>
    <r>
      <rPr>
        <sz val="16"/>
        <rFont val="Times New Roman"/>
        <charset val="134"/>
      </rPr>
      <t>60534m2</t>
    </r>
    <r>
      <rPr>
        <sz val="16"/>
        <rFont val="方正仿宋简体"/>
        <charset val="134"/>
      </rPr>
      <t>；新建</t>
    </r>
    <r>
      <rPr>
        <sz val="16"/>
        <rFont val="Times New Roman"/>
        <charset val="134"/>
      </rPr>
      <t xml:space="preserve">10 </t>
    </r>
    <r>
      <rPr>
        <sz val="16"/>
        <rFont val="方正仿宋简体"/>
        <charset val="134"/>
      </rPr>
      <t>道钢波纹管涵，</t>
    </r>
    <r>
      <rPr>
        <sz val="16"/>
        <rFont val="Times New Roman"/>
        <charset val="134"/>
      </rPr>
      <t xml:space="preserve">1 </t>
    </r>
    <r>
      <rPr>
        <sz val="16"/>
        <rFont val="方正仿宋简体"/>
        <charset val="134"/>
      </rPr>
      <t>道盖板涵。标志牌：</t>
    </r>
    <r>
      <rPr>
        <sz val="16"/>
        <rFont val="Times New Roman"/>
        <charset val="134"/>
      </rPr>
      <t xml:space="preserve">28 </t>
    </r>
    <r>
      <rPr>
        <sz val="16"/>
        <rFont val="方正仿宋简体"/>
        <charset val="134"/>
      </rPr>
      <t>块道口标注：新建</t>
    </r>
    <r>
      <rPr>
        <sz val="16"/>
        <rFont val="Times New Roman"/>
        <charset val="134"/>
      </rPr>
      <t xml:space="preserve">76 </t>
    </r>
    <r>
      <rPr>
        <sz val="16"/>
        <rFont val="方正仿宋简体"/>
        <charset val="134"/>
      </rPr>
      <t>根。波形梁护栏：</t>
    </r>
    <r>
      <rPr>
        <sz val="16"/>
        <rFont val="Times New Roman"/>
        <charset val="134"/>
      </rPr>
      <t xml:space="preserve">490 </t>
    </r>
    <r>
      <rPr>
        <sz val="16"/>
        <rFont val="方正仿宋简体"/>
        <charset val="134"/>
      </rPr>
      <t>米。康荣村</t>
    </r>
    <r>
      <rPr>
        <sz val="16"/>
        <rFont val="Times New Roman"/>
        <charset val="134"/>
      </rPr>
      <t>1#</t>
    </r>
    <r>
      <rPr>
        <sz val="16"/>
        <rFont val="方正仿宋简体"/>
        <charset val="134"/>
      </rPr>
      <t>小桥为一座</t>
    </r>
    <r>
      <rPr>
        <sz val="16"/>
        <rFont val="Times New Roman"/>
        <charset val="134"/>
      </rPr>
      <t xml:space="preserve">3-10m </t>
    </r>
    <r>
      <rPr>
        <sz val="16"/>
        <rFont val="方正仿宋简体"/>
        <charset val="134"/>
      </rPr>
      <t>预应力砼空心板桥，桥梁长度为</t>
    </r>
    <r>
      <rPr>
        <sz val="16"/>
        <rFont val="Times New Roman"/>
        <charset val="134"/>
      </rPr>
      <t xml:space="preserve">38.04 </t>
    </r>
    <r>
      <rPr>
        <sz val="16"/>
        <rFont val="方正仿宋简体"/>
        <charset val="134"/>
      </rPr>
      <t>米下部结构采用柱式墩，桩基础；</t>
    </r>
    <r>
      <rPr>
        <sz val="16"/>
        <rFont val="Times New Roman"/>
        <charset val="134"/>
      </rPr>
      <t xml:space="preserve">U </t>
    </r>
    <r>
      <rPr>
        <sz val="16"/>
        <rFont val="方正仿宋简体"/>
        <charset val="134"/>
      </rPr>
      <t>台，扩大基础。康荣村</t>
    </r>
    <r>
      <rPr>
        <sz val="16"/>
        <rFont val="Times New Roman"/>
        <charset val="134"/>
      </rPr>
      <t>2#</t>
    </r>
    <r>
      <rPr>
        <sz val="16"/>
        <rFont val="方正仿宋简体"/>
        <charset val="134"/>
      </rPr>
      <t>小桥及康荣村</t>
    </r>
    <r>
      <rPr>
        <sz val="16"/>
        <rFont val="Times New Roman"/>
        <charset val="134"/>
      </rPr>
      <t>3#</t>
    </r>
    <r>
      <rPr>
        <sz val="16"/>
        <rFont val="方正仿宋简体"/>
        <charset val="134"/>
      </rPr>
      <t>小桥均为一座</t>
    </r>
    <r>
      <rPr>
        <sz val="16"/>
        <rFont val="Times New Roman"/>
        <charset val="134"/>
      </rPr>
      <t xml:space="preserve">1-10m </t>
    </r>
    <r>
      <rPr>
        <sz val="16"/>
        <rFont val="方正仿宋简体"/>
        <charset val="134"/>
      </rPr>
      <t>预应力砼空心板桥，桥梁全长</t>
    </r>
    <r>
      <rPr>
        <sz val="16"/>
        <rFont val="Times New Roman"/>
        <charset val="134"/>
      </rPr>
      <t>18.04m</t>
    </r>
    <r>
      <rPr>
        <sz val="16"/>
        <rFont val="方正仿宋简体"/>
        <charset val="134"/>
      </rPr>
      <t>，</t>
    </r>
    <r>
      <rPr>
        <sz val="16"/>
        <rFont val="Times New Roman"/>
        <charset val="134"/>
      </rPr>
      <t xml:space="preserve">U </t>
    </r>
    <r>
      <rPr>
        <sz val="16"/>
        <rFont val="方正仿宋简体"/>
        <charset val="134"/>
      </rPr>
      <t>台，扩大基础。</t>
    </r>
  </si>
  <si>
    <t>下曲人民政府</t>
  </si>
  <si>
    <t>仁青措  18489102777</t>
  </si>
  <si>
    <t>招投标阶段，招标公告已发，预计3月20日开标。</t>
  </si>
  <si>
    <t>桑荣乡绰雄村多果玛牧场公路</t>
  </si>
  <si>
    <t>桑荣乡绰雄村</t>
  </si>
  <si>
    <t>新建19.705km砂石路;填土方：46404m3；挖土方：67021m3。15cm天然砂砾面层：72728m2；培路肩：19705m2；新建涵洞9道，其中新建钢波纹管涵8道，钢筋混泥土暗板涵1道。K5+621新建一座2-13m 预应力混凝土预制空心板桥, 桥梁为正交桥，下部结构采用柱式墩台，桩基础;K15+965新建一座1-20m 预应力混凝土预制空心板桥, 桥梁为正交桥，下部结构采用柱式墩台，桩基础。</t>
  </si>
  <si>
    <t>招标公司已选定，计划3月5日前招标公告发布。</t>
  </si>
  <si>
    <t>聂荣县永曲乡索普村桥涵项目</t>
  </si>
  <si>
    <t>永曲乡索普村</t>
  </si>
  <si>
    <t>K16+966中桥、K20+674.5中桥、K21+841中桥、AK0+135中桥：
K18+700中桥新建5座2-16m预应力混凝土预制空心板桥, 桥梁为正交桥，下部结构桥墩采用柱式墩，桩基础；桥台采用U台，扩大基础主线共设置40道涵洞，其中9道1-3.0m盖板涵，31道波纹管涵。支线共设置3道涵洞，其中1道1-3.0m盖板涵，2道波纹管涵。线外工程1共设置1道涵洞，为1-3.0m的盖板涵；线外工程2共设置2道涵洞，为1-1.5m波纹管涵；</t>
  </si>
  <si>
    <t>招投标阶段，计划3月1日招标公告发布。</t>
  </si>
  <si>
    <t>白雄乡嘎布达崩曲河水泥桥梁项目</t>
  </si>
  <si>
    <t>伟微村</t>
  </si>
  <si>
    <t>新建一座80m预应力混凝土预制空心板桥, 桥梁为正交桥，下部结构采用柱式墩台，桩基础</t>
  </si>
  <si>
    <t>聂荣县下曲乡娘玛村村级道路建设及桥梁建设项目</t>
  </si>
  <si>
    <t>下曲乡娘玛村</t>
  </si>
  <si>
    <t>K0+012为1-15m钢桁架桥，本桥上部采用1-12m钢桁架梁，下部采用U型台扩大基础。桥梁全长18米，桥梁宽度为净3.75米。</t>
  </si>
  <si>
    <t>发改委</t>
  </si>
  <si>
    <t>罗旦    13989067111</t>
  </si>
  <si>
    <t>中央以工代赈资金</t>
  </si>
  <si>
    <t>白雄乡12村龙亚自然村砂石路建设项目</t>
  </si>
  <si>
    <t>东嘎自然村</t>
  </si>
  <si>
    <t>新建15km砂石路；填土方：10625m3；挖土方：39506m3。15cm天然砂砾面层：55028m2；培路肩：15000m2；新建涵洞19道，其中主线道路新建钢波纹管涵8道，钢筋混泥土暗板涵1道，支线一道路新建钢波纹管涵3道，支线二道路新建钢波纹管涵3道，支线三道路新建钢波纹管涵1道，支线四道路新建钢波纹管涵1道，支线六道路新建钢筋混泥土暗板涵1道，支线七道路新建钢波纹管涵1道。</t>
  </si>
  <si>
    <t>招标公司已选定，计划3月15日前完成项目比选。</t>
  </si>
  <si>
    <t>聂荣县索雄乡拉中村自然村路桥项目</t>
  </si>
  <si>
    <t>拉中村</t>
  </si>
  <si>
    <t>新建30公里砂石路、路基宽4.5米，1座水泥桥梁约20米</t>
  </si>
  <si>
    <t>聂荣县索雄乡提玛村夏根自然村保通项目</t>
  </si>
  <si>
    <t>提玛村</t>
  </si>
  <si>
    <t>主线长9.351743km；本项目含有一条支线，支线长2.811624km；总长12.163367km，四级公路（Ⅱ类）标准，设计速度15km/h，路基宽度4.5m，15cm天然砂砾路面，全线共新建桥梁3座。
（1）、K2+436.00 夏日根曲1号小桥
0.5m(防撞护栏)+4.5m(机动车道)+0.5m(防撞护栏)=5.5m。上部结构：采用13m预应力砼空心板，简支结构；全桥共一联，桥跨组合：1×13m。下部结构：桥台采用重力式U型桥台，扩大基础；本桥起讫点桩号：K2+424.49～K2+447.51，桥长23.02m。
（2）、K3+507.00夏日根曲2号小桥
0.5m(防撞护栏)+4.5m(机动车道)+0.5m(防撞护栏)=5.5m。上部结构：采用13m预应力砼空心板，简支结构；全桥共一联，桥跨组合：1×13m。下部结构：桥台采用重力式U型桥台，扩大基础；本桥起讫点桩号：K3+495.49～K3+518.81，桥长23.02m。
（3）、K5+054.00 夏日根曲3号小桥
0.5m(防撞护栏)+4.5m(机动车道)+0.5m(防撞护栏)=5.5m。上部结构：采用13m预应力砼空心板，简支结构；全桥共一联，桥跨组合：1×13m。下部结构：桥台采用重力式U型桥台，扩大基础；本桥起讫点桩号：K5+042.49 ～K5+065.51，桥长23.02m。</t>
  </si>
  <si>
    <t>自治区财政衔接资金、自治区少数民族发展资金、市级配套、县级配套</t>
  </si>
  <si>
    <t>待招标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</si>
</sst>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 "/>
    <numFmt numFmtId="178" formatCode="0_ "/>
    <numFmt numFmtId="179" formatCode="yyyy&quot;年&quot;m&quot;月&quot;d&quot;日&quot;;@"/>
  </numFmts>
  <fonts count="40">
    <font>
      <sz val="11"/>
      <name val="宋体"/>
      <charset val="134"/>
    </font>
    <font>
      <sz val="10"/>
      <name val="宋体"/>
      <charset val="134"/>
      <scheme val="minor"/>
    </font>
    <font>
      <sz val="18"/>
      <name val="宋体"/>
      <charset val="134"/>
    </font>
    <font>
      <sz val="36"/>
      <name val="方正小标宋简体"/>
      <charset val="134"/>
    </font>
    <font>
      <sz val="18"/>
      <name val="Times New Roman"/>
      <charset val="0"/>
    </font>
    <font>
      <sz val="36"/>
      <name val="Times New Roman"/>
      <charset val="0"/>
    </font>
    <font>
      <b/>
      <sz val="11"/>
      <name val="宋体"/>
      <charset val="134"/>
    </font>
    <font>
      <b/>
      <sz val="11"/>
      <name val="宋体"/>
      <charset val="0"/>
    </font>
    <font>
      <sz val="11"/>
      <name val="方正仿宋简体"/>
      <charset val="134"/>
    </font>
    <font>
      <sz val="16"/>
      <name val="方正仿宋简体"/>
      <charset val="134"/>
    </font>
    <font>
      <sz val="10"/>
      <name val="宋体"/>
      <charset val="134"/>
    </font>
    <font>
      <b/>
      <sz val="12"/>
      <name val="方正仿宋_GB18030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1F497D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sz val="10"/>
      <name val="Arial"/>
      <charset val="134"/>
    </font>
    <font>
      <b/>
      <sz val="13"/>
      <color rgb="FF1F497D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1"/>
      <color indexed="8"/>
      <name val="宋体"/>
      <charset val="134"/>
    </font>
    <font>
      <sz val="11"/>
      <color rgb="FF000000"/>
      <name val="Tahoma"/>
      <charset val="134"/>
    </font>
    <font>
      <sz val="12"/>
      <name val="Times New Roman"/>
      <charset val="134"/>
    </font>
    <font>
      <sz val="16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808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83">
    <xf numFmtId="0" fontId="0" fillId="0" borderId="0">
      <alignment vertical="center"/>
    </xf>
    <xf numFmtId="42" fontId="15" fillId="0" borderId="0" applyProtection="0">
      <alignment vertical="center"/>
    </xf>
    <xf numFmtId="0" fontId="0" fillId="0" borderId="0">
      <alignment vertical="center"/>
    </xf>
    <xf numFmtId="176" fontId="15" fillId="0" borderId="0" applyProtection="0">
      <alignment vertical="center"/>
    </xf>
    <xf numFmtId="0" fontId="15" fillId="0" borderId="0">
      <alignment vertical="center"/>
    </xf>
    <xf numFmtId="0" fontId="15" fillId="2" borderId="0" applyProtection="0">
      <alignment vertical="center"/>
    </xf>
    <xf numFmtId="0" fontId="16" fillId="3" borderId="4" applyProtection="0">
      <alignment vertical="center"/>
    </xf>
    <xf numFmtId="41" fontId="15" fillId="0" borderId="0" applyProtection="0">
      <alignment vertical="center"/>
    </xf>
    <xf numFmtId="0" fontId="15" fillId="4" borderId="0" applyProtection="0">
      <alignment vertical="center"/>
    </xf>
    <xf numFmtId="0" fontId="17" fillId="5" borderId="0" applyProtection="0">
      <alignment vertical="center"/>
    </xf>
    <xf numFmtId="43" fontId="15" fillId="0" borderId="0">
      <alignment vertical="top"/>
      <protection locked="0"/>
    </xf>
    <xf numFmtId="0" fontId="18" fillId="6" borderId="0" applyProtection="0">
      <alignment vertical="center"/>
    </xf>
    <xf numFmtId="0" fontId="19" fillId="0" borderId="0" applyProtection="0">
      <alignment vertical="center"/>
    </xf>
    <xf numFmtId="9" fontId="15" fillId="0" borderId="0" applyProtection="0">
      <alignment vertical="center"/>
    </xf>
    <xf numFmtId="0" fontId="20" fillId="0" borderId="0" applyProtection="0">
      <alignment vertical="center"/>
    </xf>
    <xf numFmtId="0" fontId="15" fillId="7" borderId="5" applyProtection="0">
      <alignment vertical="center"/>
    </xf>
    <xf numFmtId="0" fontId="21" fillId="0" borderId="0">
      <alignment vertical="center"/>
    </xf>
    <xf numFmtId="0" fontId="18" fillId="8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4" fillId="0" borderId="0" applyProtection="0">
      <alignment vertical="center"/>
    </xf>
    <xf numFmtId="0" fontId="25" fillId="0" borderId="0" applyProtection="0">
      <alignment vertical="center"/>
    </xf>
    <xf numFmtId="0" fontId="26" fillId="0" borderId="6" applyProtection="0">
      <alignment vertical="center"/>
    </xf>
    <xf numFmtId="0" fontId="27" fillId="0" borderId="0" applyProtection="0"/>
    <xf numFmtId="0" fontId="28" fillId="0" borderId="6" applyProtection="0">
      <alignment vertical="center"/>
    </xf>
    <xf numFmtId="0" fontId="27" fillId="0" borderId="0"/>
    <xf numFmtId="0" fontId="18" fillId="9" borderId="0" applyProtection="0">
      <alignment vertical="center"/>
    </xf>
    <xf numFmtId="0" fontId="22" fillId="0" borderId="7" applyProtection="0">
      <alignment vertical="center"/>
    </xf>
    <xf numFmtId="0" fontId="18" fillId="10" borderId="0" applyProtection="0">
      <alignment vertical="center"/>
    </xf>
    <xf numFmtId="0" fontId="29" fillId="11" borderId="8" applyProtection="0">
      <alignment vertical="center"/>
    </xf>
    <xf numFmtId="0" fontId="30" fillId="11" borderId="4" applyProtection="0">
      <alignment vertical="center"/>
    </xf>
    <xf numFmtId="0" fontId="31" fillId="12" borderId="9" applyProtection="0">
      <alignment vertical="center"/>
    </xf>
    <xf numFmtId="0" fontId="15" fillId="13" borderId="0" applyProtection="0">
      <alignment vertical="center"/>
    </xf>
    <xf numFmtId="0" fontId="18" fillId="14" borderId="0" applyProtection="0">
      <alignment vertical="center"/>
    </xf>
    <xf numFmtId="0" fontId="32" fillId="0" borderId="10" applyProtection="0">
      <alignment vertical="center"/>
    </xf>
    <xf numFmtId="0" fontId="33" fillId="0" borderId="11" applyProtection="0">
      <alignment vertical="center"/>
    </xf>
    <xf numFmtId="0" fontId="34" fillId="15" borderId="0" applyProtection="0">
      <alignment vertical="center"/>
    </xf>
    <xf numFmtId="0" fontId="15" fillId="0" borderId="0"/>
    <xf numFmtId="0" fontId="35" fillId="16" borderId="0" applyProtection="0">
      <alignment vertical="center"/>
    </xf>
    <xf numFmtId="0" fontId="13" fillId="0" borderId="0">
      <protection locked="0"/>
    </xf>
    <xf numFmtId="0" fontId="15" fillId="0" borderId="0">
      <protection locked="0"/>
    </xf>
    <xf numFmtId="0" fontId="15" fillId="17" borderId="0" applyProtection="0">
      <alignment vertical="center"/>
    </xf>
    <xf numFmtId="0" fontId="18" fillId="18" borderId="0" applyProtection="0">
      <alignment vertical="center"/>
    </xf>
    <xf numFmtId="0" fontId="15" fillId="19" borderId="0" applyProtection="0">
      <alignment vertical="center"/>
    </xf>
    <xf numFmtId="0" fontId="15" fillId="20" borderId="0" applyProtection="0">
      <alignment vertical="center"/>
    </xf>
    <xf numFmtId="0" fontId="15" fillId="21" borderId="0" applyProtection="0">
      <alignment vertical="center"/>
    </xf>
    <xf numFmtId="0" fontId="15" fillId="22" borderId="0" applyProtection="0">
      <alignment vertical="center"/>
    </xf>
    <xf numFmtId="0" fontId="18" fillId="23" borderId="0" applyProtection="0">
      <alignment vertical="center"/>
    </xf>
    <xf numFmtId="0" fontId="18" fillId="24" borderId="0" applyProtection="0">
      <alignment vertical="center"/>
    </xf>
    <xf numFmtId="0" fontId="15" fillId="25" borderId="0" applyProtection="0">
      <alignment vertical="center"/>
    </xf>
    <xf numFmtId="0" fontId="21" fillId="0" borderId="0">
      <alignment vertical="center"/>
    </xf>
    <xf numFmtId="0" fontId="15" fillId="26" borderId="0" applyProtection="0">
      <alignment vertical="center"/>
    </xf>
    <xf numFmtId="0" fontId="18" fillId="27" borderId="0" applyProtection="0">
      <alignment vertical="center"/>
    </xf>
    <xf numFmtId="0" fontId="15" fillId="28" borderId="0" applyProtection="0">
      <alignment vertical="center"/>
    </xf>
    <xf numFmtId="0" fontId="18" fillId="29" borderId="0" applyProtection="0">
      <alignment vertical="center"/>
    </xf>
    <xf numFmtId="0" fontId="18" fillId="30" borderId="0" applyProtection="0">
      <alignment vertical="center"/>
    </xf>
    <xf numFmtId="0" fontId="15" fillId="31" borderId="0" applyProtection="0">
      <alignment vertical="center"/>
    </xf>
    <xf numFmtId="0" fontId="18" fillId="32" borderId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37" fillId="0" borderId="0" applyProtection="0">
      <alignment vertical="center"/>
    </xf>
    <xf numFmtId="0" fontId="15" fillId="0" borderId="0" applyProtection="0">
      <alignment vertical="center"/>
    </xf>
    <xf numFmtId="0" fontId="36" fillId="0" borderId="0" applyProtection="0"/>
    <xf numFmtId="0" fontId="36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36" fillId="0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7" fillId="0" borderId="0">
      <protection locked="0"/>
    </xf>
    <xf numFmtId="0" fontId="13" fillId="0" borderId="0" applyProtection="0">
      <alignment vertical="center"/>
    </xf>
    <xf numFmtId="0" fontId="15" fillId="0" borderId="0" applyProtection="0"/>
    <xf numFmtId="0" fontId="13" fillId="0" borderId="0">
      <alignment vertical="center"/>
    </xf>
    <xf numFmtId="0" fontId="15" fillId="33" borderId="0">
      <protection locked="0"/>
    </xf>
    <xf numFmtId="0" fontId="15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protection locked="0"/>
    </xf>
    <xf numFmtId="0" fontId="15" fillId="0" borderId="0">
      <protection locked="0"/>
    </xf>
    <xf numFmtId="0" fontId="13" fillId="0" borderId="0" applyProtection="0"/>
    <xf numFmtId="0" fontId="38" fillId="0" borderId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40" applyNumberFormat="1" applyFont="1" applyFill="1" applyBorder="1" applyAlignment="1" applyProtection="1">
      <alignment horizontal="center" vertical="center" wrapText="1"/>
    </xf>
    <xf numFmtId="0" fontId="4" fillId="0" borderId="0" xfId="40" applyNumberFormat="1" applyFont="1" applyFill="1" applyBorder="1" applyAlignment="1" applyProtection="1">
      <alignment horizontal="center" vertical="center" wrapText="1"/>
    </xf>
    <xf numFmtId="0" fontId="5" fillId="0" borderId="0" xfId="40" applyNumberFormat="1" applyFont="1" applyFill="1" applyBorder="1" applyAlignment="1" applyProtection="1">
      <alignment horizontal="center" vertical="center" wrapText="1"/>
    </xf>
    <xf numFmtId="0" fontId="6" fillId="0" borderId="0" xfId="40" applyNumberFormat="1" applyFont="1" applyFill="1" applyBorder="1" applyAlignment="1" applyProtection="1">
      <alignment horizontal="left" vertical="center" wrapText="1"/>
    </xf>
    <xf numFmtId="0" fontId="6" fillId="0" borderId="0" xfId="40" applyNumberFormat="1" applyFont="1" applyFill="1" applyBorder="1" applyAlignment="1" applyProtection="1">
      <alignment horizontal="center" vertical="center" wrapText="1"/>
    </xf>
    <xf numFmtId="0" fontId="6" fillId="0" borderId="1" xfId="4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40" applyNumberFormat="1" applyFont="1" applyFill="1" applyBorder="1" applyAlignment="1" applyProtection="1">
      <alignment horizontal="center" vertical="center" wrapText="1"/>
    </xf>
    <xf numFmtId="0" fontId="6" fillId="0" borderId="3" xfId="4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8" fontId="1" fillId="0" borderId="1" xfId="73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5" fillId="0" borderId="0" xfId="40" applyNumberFormat="1" applyFont="1" applyFill="1" applyBorder="1" applyAlignment="1" applyProtection="1">
      <alignment horizontal="center" vertical="center" wrapText="1"/>
    </xf>
    <xf numFmtId="179" fontId="6" fillId="0" borderId="0" xfId="40" applyNumberFormat="1" applyFont="1" applyFill="1" applyBorder="1" applyAlignment="1" applyProtection="1">
      <alignment horizontal="center" vertical="center" wrapText="1"/>
    </xf>
    <xf numFmtId="179" fontId="6" fillId="0" borderId="1" xfId="40" applyNumberFormat="1" applyFont="1" applyFill="1" applyBorder="1" applyAlignment="1" applyProtection="1">
      <alignment horizontal="center" vertical="center" wrapText="1"/>
    </xf>
    <xf numFmtId="179" fontId="6" fillId="0" borderId="2" xfId="40" applyNumberFormat="1" applyFont="1" applyFill="1" applyBorder="1" applyAlignment="1" applyProtection="1">
      <alignment horizontal="center" vertical="center" wrapText="1"/>
    </xf>
    <xf numFmtId="179" fontId="6" fillId="0" borderId="3" xfId="4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12" fillId="0" borderId="1" xfId="58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40" applyNumberFormat="1" applyFont="1" applyFill="1" applyAlignment="1" applyProtection="1">
      <alignment horizontal="center" vertical="center" wrapText="1"/>
    </xf>
    <xf numFmtId="178" fontId="6" fillId="0" borderId="0" xfId="40" applyNumberFormat="1" applyFont="1" applyFill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样式 15" xfId="2"/>
    <cellStyle name="货币" xfId="3" builtinId="4"/>
    <cellStyle name="常规 12 3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_项目投入明细_10" xfId="23"/>
    <cellStyle name="标题 2" xfId="24" builtinId="17"/>
    <cellStyle name="常规_项目投入明细_11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常规 2 2 6" xfId="39"/>
    <cellStyle name="常规 51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100 2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Sheet1" xfId="58"/>
    <cellStyle name="常规 2 2 3 2" xfId="59"/>
    <cellStyle name="常规 4" xfId="60"/>
    <cellStyle name="常规 22" xfId="61"/>
    <cellStyle name="常规 11" xfId="62"/>
    <cellStyle name="常规 2" xfId="63"/>
    <cellStyle name="常规 4 2 3" xfId="64"/>
    <cellStyle name="常规 100" xfId="65"/>
    <cellStyle name="常规_副本西藏自治区贫困县统筹整合使用财政涉农资金情况统计表（模版）参考表" xfId="66"/>
    <cellStyle name="常规 3 2 4" xfId="67"/>
    <cellStyle name="常规 2 2 18" xfId="68"/>
    <cellStyle name="常规 2 2 2" xfId="69"/>
    <cellStyle name="常规 73" xfId="70"/>
    <cellStyle name="常规 10 5" xfId="71"/>
    <cellStyle name="常规 2 2" xfId="72"/>
    <cellStyle name="常规 3" xfId="73"/>
    <cellStyle name="20% - 强调文字颜色 2 7 4 4" xfId="74"/>
    <cellStyle name="常规 2 2 3" xfId="75"/>
    <cellStyle name="常规 8" xfId="76"/>
    <cellStyle name="常规 101 2" xfId="77"/>
    <cellStyle name="常规 7 2" xfId="78"/>
    <cellStyle name="常规_项目投入明细_8" xfId="79"/>
    <cellStyle name="常规 14 10" xfId="80"/>
    <cellStyle name="常规 2 2 2 2" xfId="81"/>
    <cellStyle name="常规_重新梳理十二五项目-3-10金主任办后改建设内容" xfId="8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0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0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0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0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10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0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2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2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2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2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2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2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2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2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2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2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4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4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6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6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7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71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7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7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7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7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7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7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8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8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28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8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8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8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9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9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1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1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1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1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1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1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1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1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1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1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3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3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3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3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3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3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3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3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3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3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11</xdr:col>
      <xdr:colOff>133350</xdr:colOff>
      <xdr:row>31</xdr:row>
      <xdr:rowOff>0</xdr:rowOff>
    </xdr:from>
    <xdr:to>
      <xdr:col>11</xdr:col>
      <xdr:colOff>266700</xdr:colOff>
      <xdr:row>31</xdr:row>
      <xdr:rowOff>191135</xdr:rowOff>
    </xdr:to>
    <xdr:pic>
      <xdr:nvPicPr>
        <xdr:cNvPr id="344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3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34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34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34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4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4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4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45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45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45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45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45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5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5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5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5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6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6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6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6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6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6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6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6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46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46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47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47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47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47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47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47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47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47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47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47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48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48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48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48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48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48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48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48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8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8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9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49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9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9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9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49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9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9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9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49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50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50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50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50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50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50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50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50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50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50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51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51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51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51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51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51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51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51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518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5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5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5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5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6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6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6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62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62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62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62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62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2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2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2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2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3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3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3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3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3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3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3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3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3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3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4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4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4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4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4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4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4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4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4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4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5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5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5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5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65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65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65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65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5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5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6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66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6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6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6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66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6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6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6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66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7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7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7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67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7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7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7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67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7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7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8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68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8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8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8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68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68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68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688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68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69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69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69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6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7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7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7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7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7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7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7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7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79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79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79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79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79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0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0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0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0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0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0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0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0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0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0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1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1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1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1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1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1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1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1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1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1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2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2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2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2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82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82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82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82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82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82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83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83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3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3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3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83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3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3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3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83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4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4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4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84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4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4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4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84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4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4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5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85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5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5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5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85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85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85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85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85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86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11</xdr:col>
      <xdr:colOff>133350</xdr:colOff>
      <xdr:row>31</xdr:row>
      <xdr:rowOff>0</xdr:rowOff>
    </xdr:from>
    <xdr:to>
      <xdr:col>11</xdr:col>
      <xdr:colOff>266700</xdr:colOff>
      <xdr:row>31</xdr:row>
      <xdr:rowOff>191135</xdr:rowOff>
    </xdr:to>
    <xdr:pic>
      <xdr:nvPicPr>
        <xdr:cNvPr id="861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86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86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86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86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8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8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8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8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8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8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8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8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8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9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9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9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9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9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9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96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96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97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97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97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97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97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97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97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97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97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97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98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98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98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98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98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98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98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98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98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98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99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99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99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99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99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99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99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99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99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99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00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00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00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00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00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00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00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00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00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00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01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01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01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01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01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01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01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01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01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01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02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02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02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02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02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02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02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02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02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02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03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03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03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03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03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035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0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0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0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0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0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0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1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1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1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1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13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13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14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14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114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4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4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4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4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4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4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4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5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5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5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5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5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5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5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5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5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5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6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6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6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6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6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6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6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16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16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16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17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17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17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17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17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7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7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7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17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7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8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8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18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8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8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8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18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8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8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8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19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9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9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9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19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9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9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9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19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19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20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20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20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20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20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205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20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20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20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20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2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2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2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2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2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2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2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3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3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31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31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31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31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131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1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1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1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2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2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2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2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2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2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2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2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2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2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3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3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3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3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3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3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3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3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3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3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4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4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4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4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4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4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4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4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4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4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5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5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35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5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5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5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35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5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5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5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36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6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6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6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36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6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6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6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36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6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7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7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37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7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7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37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7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37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11</xdr:col>
      <xdr:colOff>133350</xdr:colOff>
      <xdr:row>31</xdr:row>
      <xdr:rowOff>0</xdr:rowOff>
    </xdr:from>
    <xdr:to>
      <xdr:col>11</xdr:col>
      <xdr:colOff>266700</xdr:colOff>
      <xdr:row>31</xdr:row>
      <xdr:rowOff>191135</xdr:rowOff>
    </xdr:to>
    <xdr:pic>
      <xdr:nvPicPr>
        <xdr:cNvPr id="137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37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38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38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38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3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3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4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4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4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4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48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48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48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48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148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9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9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9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49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9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9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9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49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49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49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0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0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0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0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0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0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0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0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0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0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1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1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1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1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1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1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1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1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51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51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52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52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52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52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52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52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52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52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52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52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3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3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3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53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3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3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3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53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3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3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4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54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4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4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4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54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4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4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4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54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55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55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552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5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5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5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6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6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6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6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6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65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65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65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65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165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6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6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6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6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6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6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6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6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66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66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67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67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67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67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67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67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67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67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67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67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8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8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8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68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8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8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8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68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68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68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69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69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9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9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9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69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9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9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9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69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70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70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70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70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70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70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70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70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70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70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71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71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71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71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71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71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71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71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71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71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72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72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722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72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724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72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72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7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7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7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7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7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7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8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8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8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8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82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83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83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83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183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3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3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3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3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3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3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4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4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4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4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4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4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4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4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4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4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5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5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5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5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5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5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5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5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85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85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86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86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86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86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86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86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6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6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6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186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7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7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7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187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7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7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7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187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7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7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8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188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8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8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8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188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8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8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8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188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89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89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189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89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189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11</xdr:col>
      <xdr:colOff>133350</xdr:colOff>
      <xdr:row>31</xdr:row>
      <xdr:rowOff>0</xdr:rowOff>
    </xdr:from>
    <xdr:to>
      <xdr:col>11</xdr:col>
      <xdr:colOff>266700</xdr:colOff>
      <xdr:row>31</xdr:row>
      <xdr:rowOff>191135</xdr:rowOff>
    </xdr:to>
    <xdr:pic>
      <xdr:nvPicPr>
        <xdr:cNvPr id="189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189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189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189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189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9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9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9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9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9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19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19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19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0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00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00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00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00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200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0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0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0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1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1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1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1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1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1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1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1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1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1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2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2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2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2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2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2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2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2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2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2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3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3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3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3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3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03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03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03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03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3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4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4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04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4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4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4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04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4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4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4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05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5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5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5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05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5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5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5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05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5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6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6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06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6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6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6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06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06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06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069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0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0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0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0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0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0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0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1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1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1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1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1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1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17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17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17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17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217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17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17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17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18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18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18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18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18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18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18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18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18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18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19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19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19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19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19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19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19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19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19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19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20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0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0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0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0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20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20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20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20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20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21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21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21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21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21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21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21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21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21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21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22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22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22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22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22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22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22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22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22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22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23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23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23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3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3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3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23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23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23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239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24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241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24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24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2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2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2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2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2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3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3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3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3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3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34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34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34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34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235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5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5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5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5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5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5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5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5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5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6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6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6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6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6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6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6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36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36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36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37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37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37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37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37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37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37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37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37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37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38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38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38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8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8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8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38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8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8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8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39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9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9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9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39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9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9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9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39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39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40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40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40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40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40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40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40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40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40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40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41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41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11</xdr:col>
      <xdr:colOff>133350</xdr:colOff>
      <xdr:row>31</xdr:row>
      <xdr:rowOff>0</xdr:rowOff>
    </xdr:from>
    <xdr:to>
      <xdr:col>11</xdr:col>
      <xdr:colOff>266700</xdr:colOff>
      <xdr:row>31</xdr:row>
      <xdr:rowOff>191135</xdr:rowOff>
    </xdr:to>
    <xdr:pic>
      <xdr:nvPicPr>
        <xdr:cNvPr id="241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41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414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41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41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4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4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4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4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4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4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5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51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52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52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52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252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2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2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2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2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2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2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3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3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3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3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3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3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3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3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3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3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4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4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4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4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4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4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4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4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4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4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5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5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55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55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55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55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5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5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5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55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6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6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6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56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6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6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6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56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6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6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7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57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7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7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7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57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7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7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7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57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8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8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8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58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58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58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586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5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5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6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6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6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6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6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6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6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68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69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69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69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2693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69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69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69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69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69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69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70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70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0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0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0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0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0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0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0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0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1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1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1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1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1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1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1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1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1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1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2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2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72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72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72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72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72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72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72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72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73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73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73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73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3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3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3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73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3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3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4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74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4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4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4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74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4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4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4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74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5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5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5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75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75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75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756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75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75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75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76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7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7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7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7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8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8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8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8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8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8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86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864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86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86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286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6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6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7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87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87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87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87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87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87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87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87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87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88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88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88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88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88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88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88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88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88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88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89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89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89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89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89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89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89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89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89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89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90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90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90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290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90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90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90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290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0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0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1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291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1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1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1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291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91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91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91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291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92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92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92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292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92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92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292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92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292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11</xdr:col>
      <xdr:colOff>133350</xdr:colOff>
      <xdr:row>31</xdr:row>
      <xdr:rowOff>0</xdr:rowOff>
    </xdr:from>
    <xdr:to>
      <xdr:col>11</xdr:col>
      <xdr:colOff>266700</xdr:colOff>
      <xdr:row>31</xdr:row>
      <xdr:rowOff>191135</xdr:rowOff>
    </xdr:to>
    <xdr:pic>
      <xdr:nvPicPr>
        <xdr:cNvPr id="2929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293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2931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293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293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9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9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9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29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29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29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0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0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0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0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0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0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0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0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0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0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303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303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303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303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304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4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4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4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4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4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4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4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4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4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5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5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5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5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5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5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5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5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5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5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6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6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6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6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6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6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6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6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6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06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07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07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07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7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7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7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07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7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7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7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08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8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8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8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08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8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8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8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08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8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9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9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09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9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9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9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09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9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9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09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10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10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10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103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1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1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1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1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1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1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1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1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2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320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320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320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320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3210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1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1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1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1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1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1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1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1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1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2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2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2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2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2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2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2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2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2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2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3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3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3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3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3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3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3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3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3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23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240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24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24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4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44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4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24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4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48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4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25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5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52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5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25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5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56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5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25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5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60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6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26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6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64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6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26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6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68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6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27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271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272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273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327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327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327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327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2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2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2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2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2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2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3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3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3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3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3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3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3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338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3381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338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338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3384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385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386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38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38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389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390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39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39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393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394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39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39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397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398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39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40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01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02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0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0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05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06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0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0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09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10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1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1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13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1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1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1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417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41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41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42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421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42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42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42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425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42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42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42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429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43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43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43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33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3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3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43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37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3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3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44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41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4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44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44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445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11</xdr:col>
      <xdr:colOff>133350</xdr:colOff>
      <xdr:row>31</xdr:row>
      <xdr:rowOff>0</xdr:rowOff>
    </xdr:from>
    <xdr:to>
      <xdr:col>11</xdr:col>
      <xdr:colOff>266700</xdr:colOff>
      <xdr:row>31</xdr:row>
      <xdr:rowOff>191135</xdr:rowOff>
    </xdr:to>
    <xdr:pic>
      <xdr:nvPicPr>
        <xdr:cNvPr id="344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3447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3448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344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345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4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4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4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4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4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5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31</xdr:row>
      <xdr:rowOff>0</xdr:rowOff>
    </xdr:from>
    <xdr:to>
      <xdr:col>3</xdr:col>
      <xdr:colOff>737870</xdr:colOff>
      <xdr:row>31</xdr:row>
      <xdr:rowOff>171450</xdr:rowOff>
    </xdr:to>
    <xdr:pic>
      <xdr:nvPicPr>
        <xdr:cNvPr id="35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9935" y="3479292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189230</xdr:rowOff>
    </xdr:to>
    <xdr:pic>
      <xdr:nvPicPr>
        <xdr:cNvPr id="3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120015</xdr:colOff>
      <xdr:row>31</xdr:row>
      <xdr:rowOff>171450</xdr:rowOff>
    </xdr:to>
    <xdr:pic>
      <xdr:nvPicPr>
        <xdr:cNvPr id="35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292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19050</xdr:colOff>
      <xdr:row>31</xdr:row>
      <xdr:rowOff>0</xdr:rowOff>
    </xdr:from>
    <xdr:to>
      <xdr:col>14</xdr:col>
      <xdr:colOff>38735</xdr:colOff>
      <xdr:row>31</xdr:row>
      <xdr:rowOff>191135</xdr:rowOff>
    </xdr:to>
    <xdr:pic>
      <xdr:nvPicPr>
        <xdr:cNvPr id="355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233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133350</xdr:colOff>
      <xdr:row>31</xdr:row>
      <xdr:rowOff>0</xdr:rowOff>
    </xdr:from>
    <xdr:to>
      <xdr:col>15</xdr:col>
      <xdr:colOff>266700</xdr:colOff>
      <xdr:row>31</xdr:row>
      <xdr:rowOff>191135</xdr:rowOff>
    </xdr:to>
    <xdr:pic>
      <xdr:nvPicPr>
        <xdr:cNvPr id="3554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7215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</xdr:colOff>
      <xdr:row>31</xdr:row>
      <xdr:rowOff>191135</xdr:rowOff>
    </xdr:to>
    <xdr:pic>
      <xdr:nvPicPr>
        <xdr:cNvPr id="355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55660" y="347929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19050</xdr:colOff>
      <xdr:row>31</xdr:row>
      <xdr:rowOff>0</xdr:rowOff>
    </xdr:from>
    <xdr:to>
      <xdr:col>18</xdr:col>
      <xdr:colOff>38735</xdr:colOff>
      <xdr:row>31</xdr:row>
      <xdr:rowOff>191135</xdr:rowOff>
    </xdr:to>
    <xdr:pic>
      <xdr:nvPicPr>
        <xdr:cNvPr id="355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710" y="347929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133350</xdr:colOff>
      <xdr:row>31</xdr:row>
      <xdr:rowOff>0</xdr:rowOff>
    </xdr:from>
    <xdr:to>
      <xdr:col>10</xdr:col>
      <xdr:colOff>266700</xdr:colOff>
      <xdr:row>31</xdr:row>
      <xdr:rowOff>191135</xdr:rowOff>
    </xdr:to>
    <xdr:pic>
      <xdr:nvPicPr>
        <xdr:cNvPr id="3557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870180" y="347929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58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59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6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6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62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63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6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6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566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567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56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56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570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571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57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57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574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575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57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57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578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579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58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58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582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583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58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58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586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587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58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58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90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91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92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252095</xdr:rowOff>
    </xdr:to>
    <xdr:sp>
      <xdr:nvSpPr>
        <xdr:cNvPr id="3593" name="文本框 2"/>
        <xdr:cNvSpPr/>
      </xdr:nvSpPr>
      <xdr:spPr>
        <a:xfrm>
          <a:off x="4243070" y="34792920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94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95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96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252095</xdr:rowOff>
    </xdr:to>
    <xdr:sp>
      <xdr:nvSpPr>
        <xdr:cNvPr id="3597" name="文本框 2"/>
        <xdr:cNvSpPr/>
      </xdr:nvSpPr>
      <xdr:spPr>
        <a:xfrm>
          <a:off x="3358515" y="34792920"/>
          <a:ext cx="189992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598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599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600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259080</xdr:rowOff>
    </xdr:to>
    <xdr:sp>
      <xdr:nvSpPr>
        <xdr:cNvPr id="3601" name="文本框 2"/>
        <xdr:cNvSpPr/>
      </xdr:nvSpPr>
      <xdr:spPr>
        <a:xfrm>
          <a:off x="4243070" y="34792920"/>
          <a:ext cx="188468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602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603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604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259080</xdr:rowOff>
    </xdr:to>
    <xdr:sp>
      <xdr:nvSpPr>
        <xdr:cNvPr id="3605" name="文本框 2"/>
        <xdr:cNvSpPr/>
      </xdr:nvSpPr>
      <xdr:spPr>
        <a:xfrm>
          <a:off x="3358515" y="34792920"/>
          <a:ext cx="189992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606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607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608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251460</xdr:rowOff>
    </xdr:to>
    <xdr:sp>
      <xdr:nvSpPr>
        <xdr:cNvPr id="3609" name="文本框 2"/>
        <xdr:cNvSpPr/>
      </xdr:nvSpPr>
      <xdr:spPr>
        <a:xfrm>
          <a:off x="4243070" y="34792920"/>
          <a:ext cx="188468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610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611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612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251460</xdr:rowOff>
    </xdr:to>
    <xdr:sp>
      <xdr:nvSpPr>
        <xdr:cNvPr id="3613" name="文本框 2"/>
        <xdr:cNvSpPr/>
      </xdr:nvSpPr>
      <xdr:spPr>
        <a:xfrm>
          <a:off x="3358515" y="34792920"/>
          <a:ext cx="189992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614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615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616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2569845</xdr:colOff>
      <xdr:row>32</xdr:row>
      <xdr:rowOff>260985</xdr:rowOff>
    </xdr:to>
    <xdr:sp>
      <xdr:nvSpPr>
        <xdr:cNvPr id="3617" name="文本框 2"/>
        <xdr:cNvSpPr/>
      </xdr:nvSpPr>
      <xdr:spPr>
        <a:xfrm>
          <a:off x="4243070" y="34792920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618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619" name="文本框 2"/>
        <xdr:cNvSpPr/>
      </xdr:nvSpPr>
      <xdr:spPr>
        <a:xfrm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31</xdr:row>
      <xdr:rowOff>0</xdr:rowOff>
    </xdr:from>
    <xdr:to>
      <xdr:col>4</xdr:col>
      <xdr:colOff>1700530</xdr:colOff>
      <xdr:row>32</xdr:row>
      <xdr:rowOff>260985</xdr:rowOff>
    </xdr:to>
    <xdr:sp>
      <xdr:nvSpPr>
        <xdr:cNvPr id="3620" name="文本框 2"/>
        <xdr:cNvSpPr/>
      </xdr:nvSpPr>
      <xdr:spPr>
        <a:xfrm rot="1260000">
          <a:off x="3358515" y="34792920"/>
          <a:ext cx="189992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15</xdr:col>
      <xdr:colOff>19050</xdr:colOff>
      <xdr:row>27</xdr:row>
      <xdr:rowOff>0</xdr:rowOff>
    </xdr:from>
    <xdr:to>
      <xdr:col>15</xdr:col>
      <xdr:colOff>38735</xdr:colOff>
      <xdr:row>27</xdr:row>
      <xdr:rowOff>191135</xdr:rowOff>
    </xdr:to>
    <xdr:pic>
      <xdr:nvPicPr>
        <xdr:cNvPr id="362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7850" y="290271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133350</xdr:colOff>
      <xdr:row>27</xdr:row>
      <xdr:rowOff>0</xdr:rowOff>
    </xdr:from>
    <xdr:to>
      <xdr:col>16</xdr:col>
      <xdr:colOff>266700</xdr:colOff>
      <xdr:row>27</xdr:row>
      <xdr:rowOff>191135</xdr:rowOff>
    </xdr:to>
    <xdr:pic>
      <xdr:nvPicPr>
        <xdr:cNvPr id="3622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457670" y="290271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</xdr:colOff>
      <xdr:row>27</xdr:row>
      <xdr:rowOff>191135</xdr:rowOff>
    </xdr:to>
    <xdr:pic>
      <xdr:nvPicPr>
        <xdr:cNvPr id="362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60890" y="2902712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19050</xdr:colOff>
      <xdr:row>27</xdr:row>
      <xdr:rowOff>0</xdr:rowOff>
    </xdr:from>
    <xdr:to>
      <xdr:col>20</xdr:col>
      <xdr:colOff>38735</xdr:colOff>
      <xdr:row>27</xdr:row>
      <xdr:rowOff>191135</xdr:rowOff>
    </xdr:to>
    <xdr:pic>
      <xdr:nvPicPr>
        <xdr:cNvPr id="362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79940" y="2902712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133350</xdr:colOff>
      <xdr:row>27</xdr:row>
      <xdr:rowOff>0</xdr:rowOff>
    </xdr:from>
    <xdr:to>
      <xdr:col>11</xdr:col>
      <xdr:colOff>266700</xdr:colOff>
      <xdr:row>27</xdr:row>
      <xdr:rowOff>191135</xdr:rowOff>
    </xdr:to>
    <xdr:pic>
      <xdr:nvPicPr>
        <xdr:cNvPr id="3625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530070" y="290271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133350</xdr:colOff>
      <xdr:row>27</xdr:row>
      <xdr:rowOff>0</xdr:rowOff>
    </xdr:from>
    <xdr:to>
      <xdr:col>13</xdr:col>
      <xdr:colOff>266700</xdr:colOff>
      <xdr:row>27</xdr:row>
      <xdr:rowOff>191135</xdr:rowOff>
    </xdr:to>
    <xdr:pic>
      <xdr:nvPicPr>
        <xdr:cNvPr id="3626" name="图片 3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6501110" y="2902712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1"/>
  <sheetViews>
    <sheetView tabSelected="1" view="pageBreakPreview" zoomScaleNormal="60" workbookViewId="0">
      <selection activeCell="AF30" sqref="AF30"/>
    </sheetView>
  </sheetViews>
  <sheetFormatPr defaultColWidth="9" defaultRowHeight="23"/>
  <cols>
    <col min="1" max="1" width="6.59090909090909" style="3" customWidth="1"/>
    <col min="2" max="2" width="13.7636363636364" style="4" customWidth="1"/>
    <col min="3" max="3" width="17.9090909090909" style="4" customWidth="1"/>
    <col min="4" max="4" width="12.6727272727273" style="4" customWidth="1"/>
    <col min="5" max="5" width="65.7545454545455" style="3" customWidth="1"/>
    <col min="6" max="6" width="10.2" style="3" customWidth="1"/>
    <col min="7" max="7" width="10.0090909090909" style="3" customWidth="1"/>
    <col min="8" max="8" width="17.1181818181818" style="3" customWidth="1"/>
    <col min="9" max="10" width="14.1636363636364" style="3" customWidth="1"/>
    <col min="11" max="11" width="23.7636363636364" style="3" customWidth="1"/>
    <col min="12" max="17" width="14.1090909090909" style="3" customWidth="1"/>
    <col min="18" max="18" width="12.1090909090909" style="5" customWidth="1"/>
    <col min="19" max="21" width="8.62727272727273" style="5" customWidth="1"/>
    <col min="22" max="22" width="12.6636363636364" style="5" customWidth="1"/>
    <col min="23" max="26" width="10.1727272727273" style="5" customWidth="1"/>
    <col min="27" max="27" width="18.7636363636364" style="3" customWidth="1"/>
    <col min="28" max="28" width="21.4636363636364" style="3" customWidth="1"/>
    <col min="29" max="29" width="7.13636363636364" style="1" customWidth="1"/>
    <col min="30" max="30" width="14.2818181818182" style="1" customWidth="1"/>
    <col min="31" max="32" width="11.7909090909091" style="1" customWidth="1"/>
    <col min="33" max="16384" width="9" style="1"/>
  </cols>
  <sheetData>
    <row r="1" s="1" customFormat="1" ht="47.1" customHeight="1" spans="1:28">
      <c r="A1" s="6" t="s">
        <v>0</v>
      </c>
      <c r="B1" s="7"/>
      <c r="C1" s="7"/>
      <c r="D1" s="7"/>
      <c r="E1" s="8"/>
      <c r="F1" s="8"/>
      <c r="G1" s="8"/>
      <c r="H1" s="8"/>
      <c r="I1" s="25"/>
      <c r="J1" s="25"/>
      <c r="K1" s="2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37"/>
      <c r="AB1" s="38"/>
    </row>
    <row r="2" s="1" customFormat="1" ht="36" customHeight="1" spans="1:28">
      <c r="A2" s="9" t="s">
        <v>1</v>
      </c>
      <c r="B2" s="9"/>
      <c r="C2" s="9"/>
      <c r="D2" s="9"/>
      <c r="E2" s="10"/>
      <c r="F2" s="10"/>
      <c r="G2" s="10"/>
      <c r="H2" s="10"/>
      <c r="I2" s="26"/>
      <c r="J2" s="2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9" t="s">
        <v>2</v>
      </c>
      <c r="AA2" s="40"/>
      <c r="AB2" s="40"/>
    </row>
    <row r="3" s="1" customFormat="1" ht="40.7" customHeight="1" spans="1:32">
      <c r="A3" s="11" t="s">
        <v>3</v>
      </c>
      <c r="B3" s="11" t="s">
        <v>4</v>
      </c>
      <c r="C3" s="12" t="s">
        <v>5</v>
      </c>
      <c r="D3" s="11" t="s">
        <v>6</v>
      </c>
      <c r="E3" s="11" t="s">
        <v>7</v>
      </c>
      <c r="F3" s="13" t="s">
        <v>8</v>
      </c>
      <c r="G3" s="11" t="s">
        <v>9</v>
      </c>
      <c r="H3" s="11" t="s">
        <v>10</v>
      </c>
      <c r="I3" s="27" t="s">
        <v>11</v>
      </c>
      <c r="J3" s="28" t="s">
        <v>12</v>
      </c>
      <c r="K3" s="11" t="s">
        <v>13</v>
      </c>
      <c r="L3" s="11"/>
      <c r="M3" s="11" t="s">
        <v>14</v>
      </c>
      <c r="N3" s="11"/>
      <c r="O3" s="11"/>
      <c r="P3" s="11"/>
      <c r="Q3" s="11"/>
      <c r="R3" s="11"/>
      <c r="S3" s="11"/>
      <c r="T3" s="11"/>
      <c r="U3" s="11"/>
      <c r="V3" s="11" t="s">
        <v>15</v>
      </c>
      <c r="W3" s="11" t="s">
        <v>16</v>
      </c>
      <c r="X3" s="11" t="s">
        <v>17</v>
      </c>
      <c r="Y3" s="11" t="s">
        <v>18</v>
      </c>
      <c r="Z3" s="11"/>
      <c r="AA3" s="11" t="s">
        <v>19</v>
      </c>
      <c r="AB3" s="11" t="s">
        <v>20</v>
      </c>
      <c r="AC3" s="11" t="s">
        <v>21</v>
      </c>
      <c r="AD3" s="12" t="s">
        <v>22</v>
      </c>
      <c r="AE3" s="12" t="s">
        <v>23</v>
      </c>
      <c r="AF3" s="12" t="s">
        <v>24</v>
      </c>
    </row>
    <row r="4" s="1" customFormat="1" ht="78.2" customHeight="1" spans="1:32">
      <c r="A4" s="11"/>
      <c r="B4" s="11"/>
      <c r="C4" s="12"/>
      <c r="D4" s="11"/>
      <c r="E4" s="11"/>
      <c r="F4" s="14"/>
      <c r="G4" s="11"/>
      <c r="H4" s="11"/>
      <c r="I4" s="27"/>
      <c r="J4" s="29"/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  <c r="P4" s="11" t="s">
        <v>30</v>
      </c>
      <c r="Q4" s="11" t="s">
        <v>31</v>
      </c>
      <c r="R4" s="11" t="s">
        <v>32</v>
      </c>
      <c r="S4" s="11" t="s">
        <v>33</v>
      </c>
      <c r="T4" s="11" t="s">
        <v>34</v>
      </c>
      <c r="U4" s="11" t="s">
        <v>35</v>
      </c>
      <c r="V4" s="11"/>
      <c r="W4" s="11"/>
      <c r="X4" s="11"/>
      <c r="Y4" s="11" t="s">
        <v>36</v>
      </c>
      <c r="Z4" s="11" t="s">
        <v>37</v>
      </c>
      <c r="AA4" s="11"/>
      <c r="AB4" s="11"/>
      <c r="AC4" s="11"/>
      <c r="AD4" s="12"/>
      <c r="AE4" s="12"/>
      <c r="AF4" s="12"/>
    </row>
    <row r="5" s="1" customFormat="1" ht="24.6" customHeight="1" spans="1:32">
      <c r="A5" s="11" t="s">
        <v>38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/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1">
        <v>15</v>
      </c>
      <c r="R5" s="11">
        <v>16</v>
      </c>
      <c r="S5" s="11">
        <v>17</v>
      </c>
      <c r="T5" s="11">
        <v>18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/>
      <c r="AC5" s="41"/>
      <c r="AD5" s="41"/>
      <c r="AE5" s="41"/>
      <c r="AF5" s="41"/>
    </row>
    <row r="6" s="1" customFormat="1" ht="36" customHeight="1" spans="1:32">
      <c r="A6" s="15" t="s">
        <v>39</v>
      </c>
      <c r="B6" s="16"/>
      <c r="C6" s="16"/>
      <c r="D6" s="16"/>
      <c r="E6" s="12"/>
      <c r="F6" s="12"/>
      <c r="G6" s="12"/>
      <c r="H6" s="12"/>
      <c r="I6" s="30"/>
      <c r="J6" s="30"/>
      <c r="K6" s="12"/>
      <c r="L6" s="16"/>
      <c r="M6" s="16"/>
      <c r="N6" s="16"/>
      <c r="O6" s="16"/>
      <c r="P6" s="16"/>
      <c r="Q6" s="16"/>
      <c r="R6" s="12"/>
      <c r="S6" s="12"/>
      <c r="T6" s="12"/>
      <c r="U6" s="12"/>
      <c r="V6" s="12"/>
      <c r="W6" s="12"/>
      <c r="X6" s="12"/>
      <c r="Y6" s="12"/>
      <c r="Z6" s="12"/>
      <c r="AA6" s="42"/>
      <c r="AB6" s="42"/>
      <c r="AC6" s="41"/>
      <c r="AD6" s="41"/>
      <c r="AE6" s="41"/>
      <c r="AF6" s="41"/>
    </row>
    <row r="7" s="1" customFormat="1" ht="36" customHeight="1" spans="1:32">
      <c r="A7" s="15" t="s">
        <v>40</v>
      </c>
      <c r="B7" s="16"/>
      <c r="C7" s="16"/>
      <c r="D7" s="16"/>
      <c r="E7" s="12">
        <v>21</v>
      </c>
      <c r="F7" s="12"/>
      <c r="G7" s="12"/>
      <c r="H7" s="12"/>
      <c r="I7" s="30"/>
      <c r="J7" s="30"/>
      <c r="K7" s="12"/>
      <c r="L7" s="16">
        <f>L8+L16+L19</f>
        <v>14407.84</v>
      </c>
      <c r="M7" s="16">
        <f>M8+M16+M19</f>
        <v>15043.2</v>
      </c>
      <c r="N7" s="16">
        <f t="shared" ref="M7:Z7" si="0">N8+N16+N19</f>
        <v>11425.35</v>
      </c>
      <c r="O7" s="16">
        <f t="shared" si="0"/>
        <v>2475.34</v>
      </c>
      <c r="P7" s="16">
        <f t="shared" si="0"/>
        <v>275</v>
      </c>
      <c r="Q7" s="16">
        <f t="shared" si="0"/>
        <v>232.15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1094</v>
      </c>
      <c r="W7" s="16">
        <f t="shared" si="0"/>
        <v>2931</v>
      </c>
      <c r="X7" s="16">
        <f t="shared" si="0"/>
        <v>17776</v>
      </c>
      <c r="Y7" s="16">
        <f t="shared" si="0"/>
        <v>1654</v>
      </c>
      <c r="Z7" s="16">
        <f t="shared" si="0"/>
        <v>10279</v>
      </c>
      <c r="AA7" s="21"/>
      <c r="AB7" s="21"/>
      <c r="AC7" s="41"/>
      <c r="AD7" s="41"/>
      <c r="AE7" s="41"/>
      <c r="AF7" s="41"/>
    </row>
    <row r="8" s="1" customFormat="1" ht="36" customHeight="1" spans="1:32">
      <c r="A8" s="17" t="s">
        <v>41</v>
      </c>
      <c r="B8" s="18"/>
      <c r="C8" s="18"/>
      <c r="D8" s="18"/>
      <c r="E8" s="12">
        <v>7</v>
      </c>
      <c r="F8" s="12"/>
      <c r="G8" s="12"/>
      <c r="H8" s="12"/>
      <c r="I8" s="30"/>
      <c r="J8" s="30"/>
      <c r="K8" s="12"/>
      <c r="L8" s="16">
        <f>L10+L9+L11+L12+L13+L14+L15</f>
        <v>2329</v>
      </c>
      <c r="M8" s="16">
        <f t="shared" ref="M8:Z8" si="1">M10+M9+M11+M12+M13+M14+M15</f>
        <v>2329</v>
      </c>
      <c r="N8" s="16">
        <f t="shared" si="1"/>
        <v>1929.05</v>
      </c>
      <c r="O8" s="16">
        <f t="shared" si="1"/>
        <v>369.95</v>
      </c>
      <c r="P8" s="16">
        <f t="shared" si="1"/>
        <v>30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234</v>
      </c>
      <c r="W8" s="16">
        <f t="shared" si="1"/>
        <v>1017</v>
      </c>
      <c r="X8" s="16">
        <f t="shared" si="1"/>
        <v>5368</v>
      </c>
      <c r="Y8" s="16">
        <f t="shared" si="1"/>
        <v>327</v>
      </c>
      <c r="Z8" s="16">
        <f t="shared" si="1"/>
        <v>1462</v>
      </c>
      <c r="AA8" s="12"/>
      <c r="AB8" s="12"/>
      <c r="AC8" s="41"/>
      <c r="AD8" s="41"/>
      <c r="AE8" s="41"/>
      <c r="AF8" s="41"/>
    </row>
    <row r="9" s="2" customFormat="1" ht="75" customHeight="1" spans="1:32">
      <c r="A9" s="19">
        <v>1</v>
      </c>
      <c r="B9" s="19" t="s">
        <v>42</v>
      </c>
      <c r="C9" s="20" t="s">
        <v>43</v>
      </c>
      <c r="D9" s="20" t="s">
        <v>44</v>
      </c>
      <c r="E9" s="20" t="s">
        <v>45</v>
      </c>
      <c r="F9" s="20" t="s">
        <v>46</v>
      </c>
      <c r="G9" s="20" t="s">
        <v>47</v>
      </c>
      <c r="H9" s="19" t="s">
        <v>48</v>
      </c>
      <c r="I9" s="31" t="s">
        <v>49</v>
      </c>
      <c r="J9" s="31" t="s">
        <v>50</v>
      </c>
      <c r="K9" s="32" t="s">
        <v>51</v>
      </c>
      <c r="L9" s="33">
        <f t="shared" ref="L9:L14" si="2">N9+O9+P9+Q9+R9</f>
        <v>116</v>
      </c>
      <c r="M9" s="23">
        <v>116</v>
      </c>
      <c r="N9" s="23">
        <v>116</v>
      </c>
      <c r="O9" s="34">
        <v>0</v>
      </c>
      <c r="P9" s="19">
        <v>0</v>
      </c>
      <c r="Q9" s="19">
        <v>0</v>
      </c>
      <c r="R9" s="19">
        <v>0</v>
      </c>
      <c r="S9" s="19"/>
      <c r="T9" s="19"/>
      <c r="U9" s="19">
        <v>0</v>
      </c>
      <c r="V9" s="19">
        <v>28</v>
      </c>
      <c r="W9" s="36">
        <v>418</v>
      </c>
      <c r="X9" s="36">
        <v>1966</v>
      </c>
      <c r="Y9" s="43">
        <v>77</v>
      </c>
      <c r="Z9" s="19">
        <v>302</v>
      </c>
      <c r="AA9" s="19" t="s">
        <v>52</v>
      </c>
      <c r="AB9" s="43" t="s">
        <v>53</v>
      </c>
      <c r="AC9" s="19"/>
      <c r="AD9" s="19">
        <v>6</v>
      </c>
      <c r="AE9" s="19"/>
      <c r="AF9" s="19"/>
    </row>
    <row r="10" s="2" customFormat="1" ht="42" spans="1:32">
      <c r="A10" s="19">
        <v>2</v>
      </c>
      <c r="B10" s="19" t="s">
        <v>42</v>
      </c>
      <c r="C10" s="20" t="s">
        <v>54</v>
      </c>
      <c r="D10" s="20" t="s">
        <v>55</v>
      </c>
      <c r="E10" s="20" t="s">
        <v>56</v>
      </c>
      <c r="F10" s="20" t="s">
        <v>46</v>
      </c>
      <c r="G10" s="20" t="s">
        <v>57</v>
      </c>
      <c r="H10" s="19" t="s">
        <v>58</v>
      </c>
      <c r="I10" s="31" t="s">
        <v>49</v>
      </c>
      <c r="J10" s="31" t="s">
        <v>50</v>
      </c>
      <c r="K10" s="32" t="s">
        <v>51</v>
      </c>
      <c r="L10" s="33">
        <f t="shared" si="2"/>
        <v>65</v>
      </c>
      <c r="M10" s="20">
        <v>65</v>
      </c>
      <c r="N10" s="20">
        <v>65</v>
      </c>
      <c r="O10" s="34">
        <v>0</v>
      </c>
      <c r="P10" s="19">
        <v>0</v>
      </c>
      <c r="Q10" s="19">
        <v>0</v>
      </c>
      <c r="R10" s="19">
        <v>0</v>
      </c>
      <c r="S10" s="19"/>
      <c r="T10" s="19"/>
      <c r="U10" s="19">
        <v>0</v>
      </c>
      <c r="V10" s="19">
        <v>21</v>
      </c>
      <c r="W10" s="36">
        <v>131</v>
      </c>
      <c r="X10" s="36">
        <v>561</v>
      </c>
      <c r="Y10" s="43">
        <v>129</v>
      </c>
      <c r="Z10" s="19">
        <v>559</v>
      </c>
      <c r="AA10" s="19" t="s">
        <v>59</v>
      </c>
      <c r="AB10" s="43" t="s">
        <v>60</v>
      </c>
      <c r="AC10" s="19"/>
      <c r="AD10" s="19">
        <v>6</v>
      </c>
      <c r="AE10" s="19"/>
      <c r="AF10" s="19"/>
    </row>
    <row r="11" s="2" customFormat="1" ht="322" spans="1:32">
      <c r="A11" s="19">
        <v>3</v>
      </c>
      <c r="B11" s="19" t="s">
        <v>42</v>
      </c>
      <c r="C11" s="20" t="s">
        <v>61</v>
      </c>
      <c r="D11" s="20" t="s">
        <v>62</v>
      </c>
      <c r="E11" s="20" t="s">
        <v>63</v>
      </c>
      <c r="F11" s="20" t="s">
        <v>46</v>
      </c>
      <c r="G11" s="20" t="s">
        <v>64</v>
      </c>
      <c r="H11" s="19" t="s">
        <v>65</v>
      </c>
      <c r="I11" s="31" t="s">
        <v>49</v>
      </c>
      <c r="J11" s="31" t="s">
        <v>50</v>
      </c>
      <c r="K11" s="32" t="s">
        <v>66</v>
      </c>
      <c r="L11" s="33">
        <f t="shared" si="2"/>
        <v>1200</v>
      </c>
      <c r="M11" s="20">
        <v>1200</v>
      </c>
      <c r="N11" s="35">
        <v>920.05</v>
      </c>
      <c r="O11" s="34">
        <v>279.95</v>
      </c>
      <c r="P11" s="19">
        <v>0</v>
      </c>
      <c r="Q11" s="19">
        <v>0</v>
      </c>
      <c r="R11" s="19">
        <v>0</v>
      </c>
      <c r="S11" s="19"/>
      <c r="T11" s="19"/>
      <c r="U11" s="19">
        <v>0</v>
      </c>
      <c r="V11" s="19">
        <v>120</v>
      </c>
      <c r="W11" s="36">
        <v>199</v>
      </c>
      <c r="X11" s="36">
        <v>1138</v>
      </c>
      <c r="Y11" s="43">
        <v>16</v>
      </c>
      <c r="Z11" s="19">
        <v>71</v>
      </c>
      <c r="AA11" s="19" t="s">
        <v>67</v>
      </c>
      <c r="AB11" s="43" t="s">
        <v>68</v>
      </c>
      <c r="AC11" s="19"/>
      <c r="AD11" s="19">
        <v>7</v>
      </c>
      <c r="AE11" s="19"/>
      <c r="AF11" s="19"/>
    </row>
    <row r="12" s="2" customFormat="1" ht="70" spans="1:32">
      <c r="A12" s="19">
        <v>4</v>
      </c>
      <c r="B12" s="19" t="s">
        <v>42</v>
      </c>
      <c r="C12" s="20" t="s">
        <v>69</v>
      </c>
      <c r="D12" s="20" t="s">
        <v>70</v>
      </c>
      <c r="E12" s="20" t="s">
        <v>71</v>
      </c>
      <c r="F12" s="20" t="s">
        <v>46</v>
      </c>
      <c r="G12" s="20" t="s">
        <v>72</v>
      </c>
      <c r="H12" s="19" t="s">
        <v>73</v>
      </c>
      <c r="I12" s="31" t="s">
        <v>49</v>
      </c>
      <c r="J12" s="31" t="s">
        <v>50</v>
      </c>
      <c r="K12" s="32" t="s">
        <v>74</v>
      </c>
      <c r="L12" s="33">
        <v>840</v>
      </c>
      <c r="M12" s="20">
        <v>840</v>
      </c>
      <c r="N12" s="35">
        <v>750</v>
      </c>
      <c r="O12" s="34">
        <v>90</v>
      </c>
      <c r="P12" s="19">
        <v>0</v>
      </c>
      <c r="Q12" s="19">
        <v>0</v>
      </c>
      <c r="R12" s="19">
        <v>0</v>
      </c>
      <c r="S12" s="19"/>
      <c r="T12" s="19"/>
      <c r="U12" s="19">
        <v>0</v>
      </c>
      <c r="V12" s="19">
        <v>45</v>
      </c>
      <c r="W12" s="36">
        <v>147</v>
      </c>
      <c r="X12" s="36">
        <v>877</v>
      </c>
      <c r="Y12" s="43">
        <v>48</v>
      </c>
      <c r="Z12" s="19">
        <v>261</v>
      </c>
      <c r="AA12" s="19" t="s">
        <v>75</v>
      </c>
      <c r="AB12" s="43" t="s">
        <v>76</v>
      </c>
      <c r="AC12" s="19"/>
      <c r="AD12" s="19">
        <v>7</v>
      </c>
      <c r="AE12" s="19"/>
      <c r="AF12" s="19"/>
    </row>
    <row r="13" s="2" customFormat="1" ht="42" spans="1:32">
      <c r="A13" s="19">
        <v>5</v>
      </c>
      <c r="B13" s="19" t="s">
        <v>42</v>
      </c>
      <c r="C13" s="20" t="s">
        <v>77</v>
      </c>
      <c r="D13" s="20" t="s">
        <v>78</v>
      </c>
      <c r="E13" s="20" t="s">
        <v>79</v>
      </c>
      <c r="F13" s="20" t="s">
        <v>46</v>
      </c>
      <c r="G13" s="20" t="s">
        <v>80</v>
      </c>
      <c r="H13" s="19" t="s">
        <v>81</v>
      </c>
      <c r="I13" s="31" t="s">
        <v>49</v>
      </c>
      <c r="J13" s="31" t="s">
        <v>50</v>
      </c>
      <c r="K13" s="32" t="s">
        <v>51</v>
      </c>
      <c r="L13" s="33">
        <f t="shared" si="2"/>
        <v>60</v>
      </c>
      <c r="M13" s="35">
        <v>60</v>
      </c>
      <c r="N13" s="35">
        <v>60</v>
      </c>
      <c r="O13" s="34">
        <v>0</v>
      </c>
      <c r="P13" s="19">
        <v>0</v>
      </c>
      <c r="Q13" s="19">
        <v>0</v>
      </c>
      <c r="R13" s="19">
        <v>0</v>
      </c>
      <c r="S13" s="19"/>
      <c r="T13" s="19"/>
      <c r="U13" s="19">
        <v>0</v>
      </c>
      <c r="V13" s="19">
        <v>10</v>
      </c>
      <c r="W13" s="36">
        <v>47</v>
      </c>
      <c r="X13" s="36">
        <v>327</v>
      </c>
      <c r="Y13" s="43">
        <v>24</v>
      </c>
      <c r="Z13" s="19">
        <v>118</v>
      </c>
      <c r="AA13" s="19" t="s">
        <v>82</v>
      </c>
      <c r="AB13" s="43" t="s">
        <v>60</v>
      </c>
      <c r="AC13" s="19"/>
      <c r="AD13" s="19">
        <v>6</v>
      </c>
      <c r="AE13" s="19"/>
      <c r="AF13" s="19"/>
    </row>
    <row r="14" s="2" customFormat="1" ht="28" spans="1:32">
      <c r="A14" s="19">
        <v>6</v>
      </c>
      <c r="B14" s="19" t="s">
        <v>42</v>
      </c>
      <c r="C14" s="20" t="s">
        <v>83</v>
      </c>
      <c r="D14" s="20" t="s">
        <v>84</v>
      </c>
      <c r="E14" s="20" t="s">
        <v>85</v>
      </c>
      <c r="F14" s="20" t="s">
        <v>46</v>
      </c>
      <c r="G14" s="20" t="s">
        <v>80</v>
      </c>
      <c r="H14" s="19" t="s">
        <v>81</v>
      </c>
      <c r="I14" s="31" t="s">
        <v>49</v>
      </c>
      <c r="J14" s="31" t="s">
        <v>50</v>
      </c>
      <c r="K14" s="32" t="s">
        <v>51</v>
      </c>
      <c r="L14" s="33">
        <f t="shared" si="2"/>
        <v>18</v>
      </c>
      <c r="M14" s="35">
        <v>18</v>
      </c>
      <c r="N14" s="35">
        <v>18</v>
      </c>
      <c r="O14" s="34">
        <v>0</v>
      </c>
      <c r="P14" s="19">
        <v>0</v>
      </c>
      <c r="Q14" s="19">
        <v>0</v>
      </c>
      <c r="R14" s="19">
        <v>0</v>
      </c>
      <c r="S14" s="19"/>
      <c r="T14" s="19"/>
      <c r="U14" s="19">
        <v>0</v>
      </c>
      <c r="V14" s="19">
        <v>5</v>
      </c>
      <c r="W14" s="36">
        <v>65</v>
      </c>
      <c r="X14" s="36">
        <v>477</v>
      </c>
      <c r="Y14" s="43">
        <v>23</v>
      </c>
      <c r="Z14" s="19">
        <v>129</v>
      </c>
      <c r="AA14" s="19" t="s">
        <v>86</v>
      </c>
      <c r="AB14" s="43" t="s">
        <v>60</v>
      </c>
      <c r="AC14" s="19"/>
      <c r="AD14" s="19">
        <v>6</v>
      </c>
      <c r="AE14" s="19"/>
      <c r="AF14" s="19"/>
    </row>
    <row r="15" s="1" customFormat="1" ht="177" customHeight="1" spans="1:32">
      <c r="A15" s="21">
        <v>7</v>
      </c>
      <c r="B15" s="19" t="s">
        <v>42</v>
      </c>
      <c r="C15" s="21" t="s">
        <v>87</v>
      </c>
      <c r="D15" s="21" t="s">
        <v>88</v>
      </c>
      <c r="E15" s="20" t="s">
        <v>89</v>
      </c>
      <c r="F15" s="20" t="s">
        <v>46</v>
      </c>
      <c r="G15" s="21" t="s">
        <v>90</v>
      </c>
      <c r="H15" s="21" t="s">
        <v>91</v>
      </c>
      <c r="I15" s="31" t="s">
        <v>49</v>
      </c>
      <c r="J15" s="31" t="s">
        <v>50</v>
      </c>
      <c r="K15" s="21" t="s">
        <v>92</v>
      </c>
      <c r="L15" s="21">
        <v>30</v>
      </c>
      <c r="M15" s="21">
        <v>30</v>
      </c>
      <c r="N15" s="21">
        <v>0</v>
      </c>
      <c r="O15" s="21">
        <v>0</v>
      </c>
      <c r="P15" s="21">
        <v>30</v>
      </c>
      <c r="Q15" s="21">
        <v>0</v>
      </c>
      <c r="R15" s="21">
        <v>0</v>
      </c>
      <c r="S15" s="21"/>
      <c r="T15" s="21"/>
      <c r="U15" s="21">
        <v>0</v>
      </c>
      <c r="V15" s="21">
        <v>5</v>
      </c>
      <c r="W15" s="21">
        <v>10</v>
      </c>
      <c r="X15" s="21">
        <v>22</v>
      </c>
      <c r="Y15" s="21">
        <v>10</v>
      </c>
      <c r="Z15" s="21">
        <v>22</v>
      </c>
      <c r="AA15" s="21" t="s">
        <v>93</v>
      </c>
      <c r="AB15" s="21" t="s">
        <v>94</v>
      </c>
      <c r="AC15" s="41"/>
      <c r="AD15" s="41">
        <v>6</v>
      </c>
      <c r="AE15" s="41"/>
      <c r="AF15" s="41"/>
    </row>
    <row r="16" s="1" customFormat="1" ht="36" customHeight="1" spans="1:32">
      <c r="A16" s="17" t="s">
        <v>95</v>
      </c>
      <c r="B16" s="18"/>
      <c r="C16" s="18"/>
      <c r="D16" s="18"/>
      <c r="E16" s="12">
        <v>2</v>
      </c>
      <c r="F16" s="12"/>
      <c r="G16" s="12"/>
      <c r="H16" s="12"/>
      <c r="I16" s="30"/>
      <c r="J16" s="30"/>
      <c r="K16" s="12"/>
      <c r="L16" s="16">
        <f>L17+L18</f>
        <v>3800</v>
      </c>
      <c r="M16" s="16">
        <f t="shared" ref="M16:Z16" si="3">M17+M18</f>
        <v>3800</v>
      </c>
      <c r="N16" s="16">
        <f t="shared" si="3"/>
        <v>3200</v>
      </c>
      <c r="O16" s="16">
        <f t="shared" si="3"/>
        <v>400</v>
      </c>
      <c r="P16" s="16">
        <f t="shared" si="3"/>
        <v>0</v>
      </c>
      <c r="Q16" s="16">
        <f t="shared" si="3"/>
        <v>200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120</v>
      </c>
      <c r="W16" s="16">
        <f t="shared" si="3"/>
        <v>90</v>
      </c>
      <c r="X16" s="16">
        <f t="shared" si="3"/>
        <v>579</v>
      </c>
      <c r="Y16" s="16">
        <f t="shared" si="3"/>
        <v>24</v>
      </c>
      <c r="Z16" s="16">
        <f t="shared" si="3"/>
        <v>127</v>
      </c>
      <c r="AA16" s="44"/>
      <c r="AB16" s="44"/>
      <c r="AC16" s="41"/>
      <c r="AD16" s="41"/>
      <c r="AE16" s="41"/>
      <c r="AF16" s="41"/>
    </row>
    <row r="17" s="2" customFormat="1" ht="98" spans="1:32">
      <c r="A17" s="22">
        <v>1</v>
      </c>
      <c r="B17" s="19" t="s">
        <v>42</v>
      </c>
      <c r="C17" s="20" t="s">
        <v>96</v>
      </c>
      <c r="D17" s="20" t="s">
        <v>97</v>
      </c>
      <c r="E17" s="20" t="s">
        <v>98</v>
      </c>
      <c r="F17" s="20" t="s">
        <v>46</v>
      </c>
      <c r="G17" s="20" t="s">
        <v>99</v>
      </c>
      <c r="H17" s="19" t="s">
        <v>100</v>
      </c>
      <c r="I17" s="31" t="s">
        <v>49</v>
      </c>
      <c r="J17" s="31" t="s">
        <v>50</v>
      </c>
      <c r="K17" s="32" t="s">
        <v>101</v>
      </c>
      <c r="L17" s="33">
        <f t="shared" ref="L17:L30" si="4">N17+O17+P17+Q17+R17</f>
        <v>1850</v>
      </c>
      <c r="M17" s="20">
        <v>1850</v>
      </c>
      <c r="N17" s="35">
        <v>1550</v>
      </c>
      <c r="O17" s="34">
        <v>200</v>
      </c>
      <c r="P17" s="19">
        <v>0</v>
      </c>
      <c r="Q17" s="19">
        <v>100</v>
      </c>
      <c r="R17" s="19">
        <v>0</v>
      </c>
      <c r="S17" s="19"/>
      <c r="T17" s="19"/>
      <c r="U17" s="19">
        <v>0</v>
      </c>
      <c r="V17" s="19">
        <v>60</v>
      </c>
      <c r="W17" s="36">
        <v>49</v>
      </c>
      <c r="X17" s="36">
        <v>293</v>
      </c>
      <c r="Y17" s="36">
        <v>14</v>
      </c>
      <c r="Z17" s="36">
        <v>77</v>
      </c>
      <c r="AA17" s="43" t="s">
        <v>102</v>
      </c>
      <c r="AB17" s="43" t="s">
        <v>68</v>
      </c>
      <c r="AC17" s="19"/>
      <c r="AD17" s="19"/>
      <c r="AE17" s="19"/>
      <c r="AF17" s="19">
        <v>2</v>
      </c>
    </row>
    <row r="18" s="2" customFormat="1" ht="154" spans="1:32">
      <c r="A18" s="23">
        <v>2</v>
      </c>
      <c r="B18" s="19" t="s">
        <v>42</v>
      </c>
      <c r="C18" s="20" t="s">
        <v>103</v>
      </c>
      <c r="D18" s="20" t="s">
        <v>104</v>
      </c>
      <c r="E18" s="20" t="s">
        <v>105</v>
      </c>
      <c r="F18" s="20" t="s">
        <v>46</v>
      </c>
      <c r="G18" s="20" t="s">
        <v>99</v>
      </c>
      <c r="H18" s="19" t="s">
        <v>100</v>
      </c>
      <c r="I18" s="31" t="s">
        <v>49</v>
      </c>
      <c r="J18" s="31" t="s">
        <v>50</v>
      </c>
      <c r="K18" s="32" t="s">
        <v>101</v>
      </c>
      <c r="L18" s="33">
        <f t="shared" si="4"/>
        <v>1950</v>
      </c>
      <c r="M18" s="20">
        <v>1950</v>
      </c>
      <c r="N18" s="35">
        <v>1650</v>
      </c>
      <c r="O18" s="34">
        <v>200</v>
      </c>
      <c r="P18" s="19">
        <v>0</v>
      </c>
      <c r="Q18" s="19">
        <v>100</v>
      </c>
      <c r="R18" s="19">
        <v>0</v>
      </c>
      <c r="S18" s="19"/>
      <c r="T18" s="19"/>
      <c r="U18" s="19">
        <v>0</v>
      </c>
      <c r="V18" s="36">
        <v>60</v>
      </c>
      <c r="W18" s="36">
        <v>41</v>
      </c>
      <c r="X18" s="36">
        <v>286</v>
      </c>
      <c r="Y18" s="36">
        <v>10</v>
      </c>
      <c r="Z18" s="36">
        <v>50</v>
      </c>
      <c r="AA18" s="43" t="s">
        <v>102</v>
      </c>
      <c r="AB18" s="43" t="s">
        <v>68</v>
      </c>
      <c r="AC18" s="19"/>
      <c r="AD18" s="19"/>
      <c r="AE18" s="19"/>
      <c r="AF18" s="19">
        <v>2</v>
      </c>
    </row>
    <row r="19" s="1" customFormat="1" ht="36" customHeight="1" spans="1:32">
      <c r="A19" s="17" t="s">
        <v>106</v>
      </c>
      <c r="B19" s="18"/>
      <c r="C19" s="18"/>
      <c r="D19" s="18"/>
      <c r="E19" s="12">
        <v>12</v>
      </c>
      <c r="F19" s="12"/>
      <c r="G19" s="12"/>
      <c r="H19" s="12"/>
      <c r="I19" s="30"/>
      <c r="J19" s="30"/>
      <c r="K19" s="12"/>
      <c r="L19" s="16">
        <f>L20+L21+L22+L23+L24+L25+L26+L27+L28+L29+L30+L31</f>
        <v>8278.84</v>
      </c>
      <c r="M19" s="16">
        <f t="shared" ref="M19:Z19" si="5">M20+M21+M22+M23+M24+M25+M26+M27+M28+M29+M30+M31</f>
        <v>8914.2</v>
      </c>
      <c r="N19" s="16">
        <f t="shared" si="5"/>
        <v>6296.3</v>
      </c>
      <c r="O19" s="16">
        <f t="shared" si="5"/>
        <v>1705.39</v>
      </c>
      <c r="P19" s="16">
        <f t="shared" si="5"/>
        <v>245</v>
      </c>
      <c r="Q19" s="16">
        <f t="shared" si="5"/>
        <v>32.15</v>
      </c>
      <c r="R19" s="16">
        <f t="shared" si="5"/>
        <v>0</v>
      </c>
      <c r="S19" s="16">
        <f t="shared" si="5"/>
        <v>0</v>
      </c>
      <c r="T19" s="16">
        <f t="shared" si="5"/>
        <v>0</v>
      </c>
      <c r="U19" s="16">
        <f t="shared" si="5"/>
        <v>0</v>
      </c>
      <c r="V19" s="16">
        <f t="shared" si="5"/>
        <v>740</v>
      </c>
      <c r="W19" s="16">
        <f t="shared" si="5"/>
        <v>1824</v>
      </c>
      <c r="X19" s="16">
        <f t="shared" si="5"/>
        <v>11829</v>
      </c>
      <c r="Y19" s="16">
        <f t="shared" si="5"/>
        <v>1303</v>
      </c>
      <c r="Z19" s="16">
        <f t="shared" si="5"/>
        <v>8690</v>
      </c>
      <c r="AA19" s="44"/>
      <c r="AB19" s="44"/>
      <c r="AC19" s="41"/>
      <c r="AD19" s="41"/>
      <c r="AE19" s="41"/>
      <c r="AF19" s="41"/>
    </row>
    <row r="20" s="2" customFormat="1" ht="137" customHeight="1" spans="1:32">
      <c r="A20" s="19">
        <v>1</v>
      </c>
      <c r="B20" s="19" t="s">
        <v>42</v>
      </c>
      <c r="C20" s="20" t="s">
        <v>107</v>
      </c>
      <c r="D20" s="20" t="s">
        <v>108</v>
      </c>
      <c r="E20" s="20" t="s">
        <v>109</v>
      </c>
      <c r="F20" s="20" t="s">
        <v>46</v>
      </c>
      <c r="G20" s="20" t="s">
        <v>99</v>
      </c>
      <c r="H20" s="19" t="s">
        <v>100</v>
      </c>
      <c r="I20" s="31" t="s">
        <v>49</v>
      </c>
      <c r="J20" s="31" t="s">
        <v>50</v>
      </c>
      <c r="K20" s="32" t="s">
        <v>74</v>
      </c>
      <c r="L20" s="33">
        <f t="shared" si="4"/>
        <v>709</v>
      </c>
      <c r="M20" s="20">
        <v>709</v>
      </c>
      <c r="N20" s="35">
        <v>625</v>
      </c>
      <c r="O20" s="34">
        <v>84</v>
      </c>
      <c r="P20" s="19">
        <v>0</v>
      </c>
      <c r="Q20" s="19">
        <v>0</v>
      </c>
      <c r="R20" s="19">
        <v>0</v>
      </c>
      <c r="S20" s="19"/>
      <c r="T20" s="19"/>
      <c r="U20" s="19">
        <v>0</v>
      </c>
      <c r="V20" s="19">
        <v>150</v>
      </c>
      <c r="W20" s="36">
        <v>190</v>
      </c>
      <c r="X20" s="36">
        <v>996</v>
      </c>
      <c r="Y20" s="36">
        <v>13</v>
      </c>
      <c r="Z20" s="36">
        <v>68</v>
      </c>
      <c r="AA20" s="43" t="s">
        <v>102</v>
      </c>
      <c r="AB20" s="43" t="s">
        <v>110</v>
      </c>
      <c r="AC20" s="19"/>
      <c r="AD20" s="19"/>
      <c r="AE20" s="19">
        <v>3</v>
      </c>
      <c r="AF20" s="19"/>
    </row>
    <row r="21" s="2" customFormat="1" ht="141" customHeight="1" spans="1:32">
      <c r="A21" s="19">
        <v>2</v>
      </c>
      <c r="B21" s="19" t="s">
        <v>42</v>
      </c>
      <c r="C21" s="20" t="s">
        <v>111</v>
      </c>
      <c r="D21" s="20" t="s">
        <v>112</v>
      </c>
      <c r="E21" s="20" t="s">
        <v>113</v>
      </c>
      <c r="F21" s="20" t="s">
        <v>46</v>
      </c>
      <c r="G21" s="20" t="s">
        <v>47</v>
      </c>
      <c r="H21" s="19" t="s">
        <v>48</v>
      </c>
      <c r="I21" s="31" t="s">
        <v>49</v>
      </c>
      <c r="J21" s="31" t="s">
        <v>50</v>
      </c>
      <c r="K21" s="32" t="s">
        <v>74</v>
      </c>
      <c r="L21" s="33">
        <f t="shared" si="4"/>
        <v>320</v>
      </c>
      <c r="M21" s="20">
        <v>320</v>
      </c>
      <c r="N21" s="35">
        <v>246</v>
      </c>
      <c r="O21" s="34">
        <v>74</v>
      </c>
      <c r="P21" s="19">
        <v>0</v>
      </c>
      <c r="Q21" s="19">
        <v>0</v>
      </c>
      <c r="R21" s="19">
        <v>0</v>
      </c>
      <c r="S21" s="19"/>
      <c r="T21" s="19"/>
      <c r="U21" s="19">
        <v>0</v>
      </c>
      <c r="V21" s="19">
        <v>60</v>
      </c>
      <c r="W21" s="36">
        <v>67</v>
      </c>
      <c r="X21" s="36">
        <v>392</v>
      </c>
      <c r="Y21" s="36">
        <v>8</v>
      </c>
      <c r="Z21" s="36">
        <v>31</v>
      </c>
      <c r="AA21" s="43" t="s">
        <v>102</v>
      </c>
      <c r="AB21" s="43" t="s">
        <v>114</v>
      </c>
      <c r="AC21" s="19"/>
      <c r="AD21" s="19"/>
      <c r="AE21" s="19">
        <v>3</v>
      </c>
      <c r="AF21" s="19"/>
    </row>
    <row r="22" s="2" customFormat="1" ht="96" customHeight="1" spans="1:32">
      <c r="A22" s="19">
        <v>3</v>
      </c>
      <c r="B22" s="19" t="s">
        <v>42</v>
      </c>
      <c r="C22" s="20" t="s">
        <v>115</v>
      </c>
      <c r="D22" s="20" t="s">
        <v>116</v>
      </c>
      <c r="E22" s="20" t="s">
        <v>117</v>
      </c>
      <c r="F22" s="20" t="s">
        <v>46</v>
      </c>
      <c r="G22" s="20" t="s">
        <v>118</v>
      </c>
      <c r="H22" s="19" t="s">
        <v>58</v>
      </c>
      <c r="I22" s="31" t="s">
        <v>49</v>
      </c>
      <c r="J22" s="31" t="s">
        <v>50</v>
      </c>
      <c r="K22" s="32" t="s">
        <v>74</v>
      </c>
      <c r="L22" s="33">
        <f t="shared" si="4"/>
        <v>240</v>
      </c>
      <c r="M22" s="20">
        <v>240</v>
      </c>
      <c r="N22" s="35">
        <v>200</v>
      </c>
      <c r="O22" s="34">
        <v>40</v>
      </c>
      <c r="P22" s="19">
        <v>0</v>
      </c>
      <c r="Q22" s="19">
        <v>0</v>
      </c>
      <c r="R22" s="19">
        <v>0</v>
      </c>
      <c r="S22" s="19"/>
      <c r="T22" s="19"/>
      <c r="U22" s="19">
        <v>0</v>
      </c>
      <c r="V22" s="19">
        <v>40</v>
      </c>
      <c r="W22" s="36">
        <v>39</v>
      </c>
      <c r="X22" s="36">
        <v>272</v>
      </c>
      <c r="Y22" s="36">
        <v>31</v>
      </c>
      <c r="Z22" s="36">
        <v>121</v>
      </c>
      <c r="AA22" s="43" t="s">
        <v>102</v>
      </c>
      <c r="AB22" s="43" t="s">
        <v>60</v>
      </c>
      <c r="AC22" s="19"/>
      <c r="AD22" s="19"/>
      <c r="AE22" s="19">
        <v>3</v>
      </c>
      <c r="AF22" s="19"/>
    </row>
    <row r="23" s="2" customFormat="1" ht="47" customHeight="1" spans="1:32">
      <c r="A23" s="19">
        <v>4</v>
      </c>
      <c r="B23" s="19" t="s">
        <v>42</v>
      </c>
      <c r="C23" s="20" t="s">
        <v>119</v>
      </c>
      <c r="D23" s="20" t="s">
        <v>120</v>
      </c>
      <c r="E23" s="20" t="s">
        <v>121</v>
      </c>
      <c r="F23" s="20" t="s">
        <v>46</v>
      </c>
      <c r="G23" s="20" t="s">
        <v>122</v>
      </c>
      <c r="H23" s="19" t="s">
        <v>123</v>
      </c>
      <c r="I23" s="31" t="s">
        <v>49</v>
      </c>
      <c r="J23" s="31" t="s">
        <v>50</v>
      </c>
      <c r="K23" s="32" t="s">
        <v>74</v>
      </c>
      <c r="L23" s="33">
        <f t="shared" si="4"/>
        <v>1225</v>
      </c>
      <c r="M23" s="20">
        <v>1225</v>
      </c>
      <c r="N23" s="35">
        <v>1075</v>
      </c>
      <c r="O23" s="34">
        <v>150</v>
      </c>
      <c r="P23" s="19">
        <v>0</v>
      </c>
      <c r="Q23" s="19">
        <v>0</v>
      </c>
      <c r="R23" s="19">
        <v>0</v>
      </c>
      <c r="S23" s="19"/>
      <c r="T23" s="19"/>
      <c r="U23" s="19">
        <v>0</v>
      </c>
      <c r="V23" s="19">
        <v>115</v>
      </c>
      <c r="W23" s="36">
        <v>1046</v>
      </c>
      <c r="X23" s="36">
        <v>7493</v>
      </c>
      <c r="Y23" s="36">
        <v>1046</v>
      </c>
      <c r="Z23" s="36">
        <v>7493</v>
      </c>
      <c r="AA23" s="43" t="s">
        <v>102</v>
      </c>
      <c r="AB23" s="43" t="s">
        <v>76</v>
      </c>
      <c r="AC23" s="19"/>
      <c r="AD23" s="19"/>
      <c r="AE23" s="19">
        <v>1</v>
      </c>
      <c r="AF23" s="19"/>
    </row>
    <row r="24" s="2" customFormat="1" ht="188" customHeight="1" spans="1:32">
      <c r="A24" s="19">
        <v>5</v>
      </c>
      <c r="B24" s="19" t="s">
        <v>42</v>
      </c>
      <c r="C24" s="20" t="s">
        <v>124</v>
      </c>
      <c r="D24" s="20" t="s">
        <v>125</v>
      </c>
      <c r="E24" s="24" t="s">
        <v>126</v>
      </c>
      <c r="F24" s="20" t="s">
        <v>46</v>
      </c>
      <c r="G24" s="20" t="s">
        <v>127</v>
      </c>
      <c r="H24" s="19" t="s">
        <v>128</v>
      </c>
      <c r="I24" s="31" t="s">
        <v>49</v>
      </c>
      <c r="J24" s="31" t="s">
        <v>50</v>
      </c>
      <c r="K24" s="32" t="s">
        <v>74</v>
      </c>
      <c r="L24" s="33">
        <f t="shared" si="4"/>
        <v>860</v>
      </c>
      <c r="M24" s="20">
        <v>860</v>
      </c>
      <c r="N24" s="35">
        <v>720</v>
      </c>
      <c r="O24" s="34">
        <v>140</v>
      </c>
      <c r="P24" s="19">
        <v>0</v>
      </c>
      <c r="Q24" s="19">
        <v>0</v>
      </c>
      <c r="R24" s="19">
        <v>0</v>
      </c>
      <c r="S24" s="19"/>
      <c r="T24" s="19"/>
      <c r="U24" s="19">
        <v>0</v>
      </c>
      <c r="V24" s="19">
        <v>60</v>
      </c>
      <c r="W24" s="36">
        <v>59</v>
      </c>
      <c r="X24" s="36">
        <v>329</v>
      </c>
      <c r="Y24" s="36">
        <v>33</v>
      </c>
      <c r="Z24" s="36">
        <v>134</v>
      </c>
      <c r="AA24" s="43" t="s">
        <v>102</v>
      </c>
      <c r="AB24" s="43" t="s">
        <v>129</v>
      </c>
      <c r="AC24" s="19"/>
      <c r="AD24" s="19"/>
      <c r="AE24" s="19">
        <v>3</v>
      </c>
      <c r="AF24" s="19"/>
    </row>
    <row r="25" s="2" customFormat="1" ht="98" customHeight="1" spans="1:32">
      <c r="A25" s="19">
        <v>6</v>
      </c>
      <c r="B25" s="19" t="s">
        <v>42</v>
      </c>
      <c r="C25" s="20" t="s">
        <v>130</v>
      </c>
      <c r="D25" s="20" t="s">
        <v>131</v>
      </c>
      <c r="E25" s="20" t="s">
        <v>132</v>
      </c>
      <c r="F25" s="20" t="s">
        <v>46</v>
      </c>
      <c r="G25" s="20" t="s">
        <v>99</v>
      </c>
      <c r="H25" s="19" t="s">
        <v>100</v>
      </c>
      <c r="I25" s="31" t="s">
        <v>49</v>
      </c>
      <c r="J25" s="31" t="s">
        <v>50</v>
      </c>
      <c r="K25" s="32" t="s">
        <v>74</v>
      </c>
      <c r="L25" s="33">
        <f t="shared" si="4"/>
        <v>820</v>
      </c>
      <c r="M25" s="20">
        <v>820</v>
      </c>
      <c r="N25" s="35">
        <v>700</v>
      </c>
      <c r="O25" s="34">
        <v>120</v>
      </c>
      <c r="P25" s="19">
        <v>0</v>
      </c>
      <c r="Q25" s="19">
        <v>0</v>
      </c>
      <c r="R25" s="19">
        <v>0</v>
      </c>
      <c r="S25" s="19"/>
      <c r="T25" s="19"/>
      <c r="U25" s="19">
        <v>0</v>
      </c>
      <c r="V25" s="19">
        <v>40</v>
      </c>
      <c r="W25" s="36">
        <v>86</v>
      </c>
      <c r="X25" s="36">
        <v>488</v>
      </c>
      <c r="Y25" s="36">
        <v>35</v>
      </c>
      <c r="Z25" s="36">
        <v>158</v>
      </c>
      <c r="AA25" s="43" t="s">
        <v>102</v>
      </c>
      <c r="AB25" s="43" t="s">
        <v>133</v>
      </c>
      <c r="AC25" s="19"/>
      <c r="AD25" s="19"/>
      <c r="AE25" s="19">
        <v>3</v>
      </c>
      <c r="AF25" s="19"/>
    </row>
    <row r="26" s="2" customFormat="1" ht="108" customHeight="1" spans="1:32">
      <c r="A26" s="19">
        <v>7</v>
      </c>
      <c r="B26" s="19" t="s">
        <v>42</v>
      </c>
      <c r="C26" s="20" t="s">
        <v>134</v>
      </c>
      <c r="D26" s="20" t="s">
        <v>135</v>
      </c>
      <c r="E26" s="20" t="s">
        <v>136</v>
      </c>
      <c r="F26" s="20" t="s">
        <v>46</v>
      </c>
      <c r="G26" s="20" t="s">
        <v>99</v>
      </c>
      <c r="H26" s="19" t="s">
        <v>100</v>
      </c>
      <c r="I26" s="31" t="s">
        <v>49</v>
      </c>
      <c r="J26" s="31" t="s">
        <v>50</v>
      </c>
      <c r="K26" s="32" t="s">
        <v>74</v>
      </c>
      <c r="L26" s="33">
        <f t="shared" si="4"/>
        <v>1990.2</v>
      </c>
      <c r="M26" s="20">
        <v>1990.2</v>
      </c>
      <c r="N26" s="35">
        <v>1750.3</v>
      </c>
      <c r="O26" s="34">
        <v>239.9</v>
      </c>
      <c r="P26" s="19">
        <v>0</v>
      </c>
      <c r="Q26" s="19">
        <v>0</v>
      </c>
      <c r="R26" s="19">
        <v>0</v>
      </c>
      <c r="S26" s="19"/>
      <c r="T26" s="19"/>
      <c r="U26" s="19">
        <v>0</v>
      </c>
      <c r="V26" s="19">
        <v>200</v>
      </c>
      <c r="W26" s="36">
        <v>144</v>
      </c>
      <c r="X26" s="36">
        <v>793</v>
      </c>
      <c r="Y26" s="36">
        <v>12</v>
      </c>
      <c r="Z26" s="36">
        <v>42</v>
      </c>
      <c r="AA26" s="43" t="s">
        <v>102</v>
      </c>
      <c r="AB26" s="43" t="s">
        <v>137</v>
      </c>
      <c r="AC26" s="19"/>
      <c r="AD26" s="19"/>
      <c r="AE26" s="19"/>
      <c r="AF26" s="19"/>
    </row>
    <row r="27" s="2" customFormat="1" ht="56" customHeight="1" spans="1:32">
      <c r="A27" s="19">
        <v>8</v>
      </c>
      <c r="B27" s="19" t="s">
        <v>42</v>
      </c>
      <c r="C27" s="20" t="s">
        <v>138</v>
      </c>
      <c r="D27" s="20" t="s">
        <v>139</v>
      </c>
      <c r="E27" s="20" t="s">
        <v>140</v>
      </c>
      <c r="F27" s="20" t="s">
        <v>46</v>
      </c>
      <c r="G27" s="20" t="s">
        <v>99</v>
      </c>
      <c r="H27" s="19" t="s">
        <v>100</v>
      </c>
      <c r="I27" s="31" t="s">
        <v>49</v>
      </c>
      <c r="J27" s="31" t="s">
        <v>50</v>
      </c>
      <c r="K27" s="32" t="s">
        <v>74</v>
      </c>
      <c r="L27" s="33">
        <f t="shared" si="4"/>
        <v>640</v>
      </c>
      <c r="M27" s="20">
        <v>640</v>
      </c>
      <c r="N27" s="35">
        <v>520</v>
      </c>
      <c r="O27" s="34">
        <v>120</v>
      </c>
      <c r="P27" s="19">
        <v>0</v>
      </c>
      <c r="Q27" s="19">
        <v>0</v>
      </c>
      <c r="R27" s="19">
        <v>0</v>
      </c>
      <c r="S27" s="19"/>
      <c r="T27" s="19"/>
      <c r="U27" s="19">
        <v>0</v>
      </c>
      <c r="V27" s="19">
        <v>40</v>
      </c>
      <c r="W27" s="36">
        <v>59</v>
      </c>
      <c r="X27" s="36">
        <v>322</v>
      </c>
      <c r="Y27" s="36">
        <v>20</v>
      </c>
      <c r="Z27" s="36">
        <v>147</v>
      </c>
      <c r="AA27" s="43" t="s">
        <v>102</v>
      </c>
      <c r="AB27" s="43" t="s">
        <v>68</v>
      </c>
      <c r="AC27" s="19"/>
      <c r="AD27" s="19"/>
      <c r="AE27" s="19">
        <v>3</v>
      </c>
      <c r="AF27" s="19"/>
    </row>
    <row r="28" s="2" customFormat="1" ht="58" customHeight="1" spans="1:32">
      <c r="A28" s="19">
        <v>9</v>
      </c>
      <c r="B28" s="19" t="s">
        <v>42</v>
      </c>
      <c r="C28" s="20" t="s">
        <v>141</v>
      </c>
      <c r="D28" s="20" t="s">
        <v>142</v>
      </c>
      <c r="E28" s="20" t="s">
        <v>143</v>
      </c>
      <c r="F28" s="20" t="s">
        <v>46</v>
      </c>
      <c r="G28" s="20" t="s">
        <v>144</v>
      </c>
      <c r="H28" s="19" t="s">
        <v>145</v>
      </c>
      <c r="I28" s="31" t="s">
        <v>49</v>
      </c>
      <c r="J28" s="31" t="s">
        <v>50</v>
      </c>
      <c r="K28" s="32" t="s">
        <v>146</v>
      </c>
      <c r="L28" s="33">
        <f t="shared" si="4"/>
        <v>180</v>
      </c>
      <c r="M28" s="20">
        <v>180</v>
      </c>
      <c r="N28" s="35">
        <v>180</v>
      </c>
      <c r="O28" s="34">
        <v>0</v>
      </c>
      <c r="P28" s="19">
        <v>0</v>
      </c>
      <c r="Q28" s="19">
        <v>0</v>
      </c>
      <c r="R28" s="19">
        <v>0</v>
      </c>
      <c r="S28" s="19"/>
      <c r="T28" s="19"/>
      <c r="U28" s="19">
        <v>0</v>
      </c>
      <c r="V28" s="36">
        <v>10</v>
      </c>
      <c r="W28" s="36">
        <v>36</v>
      </c>
      <c r="X28" s="36">
        <v>186</v>
      </c>
      <c r="Y28" s="36">
        <v>16</v>
      </c>
      <c r="Z28" s="36">
        <v>87</v>
      </c>
      <c r="AA28" s="43" t="s">
        <v>102</v>
      </c>
      <c r="AB28" s="43" t="s">
        <v>60</v>
      </c>
      <c r="AC28" s="19"/>
      <c r="AD28" s="19"/>
      <c r="AE28" s="19">
        <v>3</v>
      </c>
      <c r="AF28" s="19"/>
    </row>
    <row r="29" s="2" customFormat="1" ht="102" customHeight="1" spans="1:32">
      <c r="A29" s="19">
        <v>10</v>
      </c>
      <c r="B29" s="19" t="s">
        <v>42</v>
      </c>
      <c r="C29" s="20" t="s">
        <v>147</v>
      </c>
      <c r="D29" s="20" t="s">
        <v>148</v>
      </c>
      <c r="E29" s="20" t="s">
        <v>149</v>
      </c>
      <c r="F29" s="20" t="s">
        <v>46</v>
      </c>
      <c r="G29" s="20" t="s">
        <v>99</v>
      </c>
      <c r="H29" s="19" t="s">
        <v>100</v>
      </c>
      <c r="I29" s="31" t="s">
        <v>49</v>
      </c>
      <c r="J29" s="31" t="s">
        <v>50</v>
      </c>
      <c r="K29" s="32" t="s">
        <v>74</v>
      </c>
      <c r="L29" s="33">
        <f t="shared" si="4"/>
        <v>350</v>
      </c>
      <c r="M29" s="20">
        <v>350</v>
      </c>
      <c r="N29" s="35">
        <v>280</v>
      </c>
      <c r="O29" s="34">
        <v>70</v>
      </c>
      <c r="P29" s="19">
        <v>0</v>
      </c>
      <c r="Q29" s="19">
        <v>0</v>
      </c>
      <c r="R29" s="19">
        <v>0</v>
      </c>
      <c r="S29" s="19"/>
      <c r="T29" s="19"/>
      <c r="U29" s="19">
        <v>0</v>
      </c>
      <c r="V29" s="19">
        <v>15</v>
      </c>
      <c r="W29" s="36">
        <v>42</v>
      </c>
      <c r="X29" s="36">
        <v>311</v>
      </c>
      <c r="Y29" s="36">
        <v>33</v>
      </c>
      <c r="Z29" s="36">
        <v>162</v>
      </c>
      <c r="AA29" s="43" t="s">
        <v>102</v>
      </c>
      <c r="AB29" s="43" t="s">
        <v>150</v>
      </c>
      <c r="AC29" s="19"/>
      <c r="AD29" s="19"/>
      <c r="AE29" s="19">
        <v>3</v>
      </c>
      <c r="AF29" s="19"/>
    </row>
    <row r="30" s="2" customFormat="1" ht="42" customHeight="1" spans="1:32">
      <c r="A30" s="19">
        <v>11</v>
      </c>
      <c r="B30" s="19" t="s">
        <v>42</v>
      </c>
      <c r="C30" s="20" t="s">
        <v>151</v>
      </c>
      <c r="D30" s="20" t="s">
        <v>152</v>
      </c>
      <c r="E30" s="20" t="s">
        <v>153</v>
      </c>
      <c r="F30" s="20" t="s">
        <v>46</v>
      </c>
      <c r="G30" s="20" t="s">
        <v>99</v>
      </c>
      <c r="H30" s="19" t="s">
        <v>100</v>
      </c>
      <c r="I30" s="31" t="s">
        <v>49</v>
      </c>
      <c r="J30" s="31" t="s">
        <v>50</v>
      </c>
      <c r="K30" s="32" t="s">
        <v>92</v>
      </c>
      <c r="L30" s="19">
        <v>144.64</v>
      </c>
      <c r="M30" s="20">
        <v>780</v>
      </c>
      <c r="N30" s="35">
        <v>0</v>
      </c>
      <c r="O30" s="34">
        <v>40</v>
      </c>
      <c r="P30" s="19">
        <v>104.64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5</v>
      </c>
      <c r="W30" s="36">
        <v>30</v>
      </c>
      <c r="X30" s="36">
        <v>125</v>
      </c>
      <c r="Y30" s="36">
        <v>30</v>
      </c>
      <c r="Z30" s="36">
        <v>125</v>
      </c>
      <c r="AA30" s="43" t="s">
        <v>102</v>
      </c>
      <c r="AB30" s="19" t="s">
        <v>94</v>
      </c>
      <c r="AC30" s="19"/>
      <c r="AD30" s="19"/>
      <c r="AE30" s="19">
        <v>3</v>
      </c>
      <c r="AF30" s="19"/>
    </row>
    <row r="31" s="2" customFormat="1" ht="252" spans="1:32">
      <c r="A31" s="19">
        <v>12</v>
      </c>
      <c r="B31" s="19" t="s">
        <v>42</v>
      </c>
      <c r="C31" s="20" t="s">
        <v>154</v>
      </c>
      <c r="D31" s="20" t="s">
        <v>155</v>
      </c>
      <c r="E31" s="20" t="s">
        <v>156</v>
      </c>
      <c r="F31" s="20" t="s">
        <v>46</v>
      </c>
      <c r="G31" s="20" t="s">
        <v>99</v>
      </c>
      <c r="H31" s="19" t="s">
        <v>100</v>
      </c>
      <c r="I31" s="31" t="s">
        <v>49</v>
      </c>
      <c r="J31" s="31" t="s">
        <v>50</v>
      </c>
      <c r="K31" s="32" t="s">
        <v>157</v>
      </c>
      <c r="L31" s="33">
        <f>N31+O31+P31+Q31+R31</f>
        <v>800</v>
      </c>
      <c r="M31" s="20">
        <v>800</v>
      </c>
      <c r="N31" s="35">
        <v>0</v>
      </c>
      <c r="O31" s="34">
        <v>627.49</v>
      </c>
      <c r="P31" s="19">
        <v>140.36</v>
      </c>
      <c r="Q31" s="19">
        <v>32.15</v>
      </c>
      <c r="R31" s="19">
        <v>0</v>
      </c>
      <c r="S31" s="19"/>
      <c r="T31" s="19"/>
      <c r="U31" s="19">
        <v>0</v>
      </c>
      <c r="V31" s="19">
        <v>5</v>
      </c>
      <c r="W31" s="36">
        <v>26</v>
      </c>
      <c r="X31" s="36">
        <v>122</v>
      </c>
      <c r="Y31" s="36">
        <v>26</v>
      </c>
      <c r="Z31" s="36">
        <v>122</v>
      </c>
      <c r="AA31" s="43" t="s">
        <v>102</v>
      </c>
      <c r="AB31" s="19" t="s">
        <v>158</v>
      </c>
      <c r="AC31" s="19"/>
      <c r="AD31" s="19"/>
      <c r="AE31" s="19">
        <v>3</v>
      </c>
      <c r="AF31" s="19"/>
    </row>
  </sheetData>
  <protectedRanges>
    <protectedRange sqref="V9:V14" name="区域1"/>
    <protectedRange sqref="V17" name="区域1_2"/>
    <protectedRange sqref="V20:V29" name="区域1_1"/>
    <protectedRange sqref="V20:V29" name="区域1_1_2"/>
    <protectedRange sqref="V20:V29" name="区域1_1_1"/>
  </protectedRanges>
  <mergeCells count="31">
    <mergeCell ref="A1:Z1"/>
    <mergeCell ref="A2:D2"/>
    <mergeCell ref="M2:N2"/>
    <mergeCell ref="Z2:AA2"/>
    <mergeCell ref="K3:L3"/>
    <mergeCell ref="M3:U3"/>
    <mergeCell ref="Y3:Z3"/>
    <mergeCell ref="A6:D6"/>
    <mergeCell ref="A7:D7"/>
    <mergeCell ref="A8:D8"/>
    <mergeCell ref="A16:D16"/>
    <mergeCell ref="A19:D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AA3:AA4"/>
    <mergeCell ref="AB3:AB4"/>
    <mergeCell ref="AC3:AC4"/>
    <mergeCell ref="AD3:AD4"/>
    <mergeCell ref="AE3:AE4"/>
    <mergeCell ref="AF3:AF4"/>
  </mergeCells>
  <printOptions horizontalCentered="1"/>
  <pageMargins left="0.432638888888889" right="0.432638888888889" top="1" bottom="0.802777777777778" header="0.5" footer="0.5"/>
  <pageSetup paperSize="8" scale="43" fitToHeight="0" orientation="landscape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" rangeCreator="" othersAccessPermission="edit"/>
    <arrUserId title="区域1_2" rangeCreator="" othersAccessPermission="edit"/>
    <arrUserId title="区域1_1" rangeCreator="" othersAccessPermission="edit"/>
    <arrUserId title="区域1_1_2" rangeCreator="" othersAccessPermission="edit"/>
    <arrUserId title="区域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失忆一下</cp:lastModifiedBy>
  <cp:revision>0</cp:revision>
  <dcterms:created xsi:type="dcterms:W3CDTF">2022-05-14T14:13:00Z</dcterms:created>
  <dcterms:modified xsi:type="dcterms:W3CDTF">2023-03-20T09:59:12Z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D74A94ADB0FA4FBDB305F7A59DDDAB65</vt:lpwstr>
  </property>
  <property fmtid="{D5CDD505-2E9C-101B-9397-08002B2CF9AE}" pid="3" name="KSOProductBuildVer">
    <vt:lpwstr>2052-11.1.0.13703</vt:lpwstr>
  </property>
</Properties>
</file>